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 activeTab="7"/>
  </bookViews>
  <sheets>
    <sheet name="Прил 3" sheetId="1" r:id="rId1"/>
    <sheet name="Прил 4" sheetId="2" r:id="rId2"/>
    <sheet name="прил 5" sheetId="3" r:id="rId3"/>
    <sheet name="прил 7" sheetId="4" r:id="rId4"/>
    <sheet name="прил 9" sheetId="5" r:id="rId5"/>
    <sheet name="прил 6" sheetId="8" r:id="rId6"/>
    <sheet name="прил 8" sheetId="7" r:id="rId7"/>
    <sheet name="прил 10" sheetId="6" r:id="rId8"/>
  </sheets>
  <definedNames>
    <definedName name="_xlnm.Print_Area" localSheetId="2">'прил 5'!$A$1:$F$62</definedName>
    <definedName name="_xlnm.Print_Area" localSheetId="5">'прил 6'!$A$1:$F$57</definedName>
  </definedNames>
  <calcPr calcId="124519"/>
</workbook>
</file>

<file path=xl/calcChain.xml><?xml version="1.0" encoding="utf-8"?>
<calcChain xmlns="http://schemas.openxmlformats.org/spreadsheetml/2006/main">
  <c r="F18" i="6"/>
  <c r="E18"/>
  <c r="E19" i="7"/>
  <c r="D19"/>
  <c r="F18" i="8"/>
  <c r="E18"/>
  <c r="E18" i="5"/>
  <c r="E24"/>
  <c r="D25" i="4"/>
  <c r="E18" i="3"/>
  <c r="E51"/>
  <c r="D19" i="2"/>
  <c r="C19"/>
  <c r="C19" i="1"/>
  <c r="D32" i="2"/>
  <c r="C32"/>
  <c r="D30"/>
  <c r="C30"/>
  <c r="C30" i="1"/>
  <c r="C32" l="1"/>
  <c r="E30" i="7" l="1"/>
  <c r="E28"/>
  <c r="F27" i="6" s="1"/>
  <c r="E34" i="7"/>
  <c r="F33" i="6" s="1"/>
  <c r="F32" s="1"/>
  <c r="E32" i="7"/>
  <c r="F31" i="6" s="1"/>
  <c r="E31" i="7"/>
  <c r="F30" i="6" s="1"/>
  <c r="E39" i="7"/>
  <c r="F38" i="6" s="1"/>
  <c r="F37" s="1"/>
  <c r="E37" i="7"/>
  <c r="F36" i="6" s="1"/>
  <c r="E36" i="7"/>
  <c r="F35" i="6" s="1"/>
  <c r="D39" i="7"/>
  <c r="E38" i="6" s="1"/>
  <c r="D37" i="7"/>
  <c r="E36" i="6" s="1"/>
  <c r="D36" i="7"/>
  <c r="E35" i="6" s="1"/>
  <c r="D34" i="7"/>
  <c r="E33" i="6" s="1"/>
  <c r="D32" i="7"/>
  <c r="E31" i="6" s="1"/>
  <c r="D31" i="7"/>
  <c r="E30" i="6" s="1"/>
  <c r="D30" i="7"/>
  <c r="E29" i="6" s="1"/>
  <c r="D28" i="7"/>
  <c r="E27" i="6" s="1"/>
  <c r="E25" i="7"/>
  <c r="F24" i="6" s="1"/>
  <c r="E24" i="7"/>
  <c r="F23" i="6" s="1"/>
  <c r="E23" i="7"/>
  <c r="F22" i="6" s="1"/>
  <c r="D25" i="7"/>
  <c r="E24" i="6" s="1"/>
  <c r="D24" i="7"/>
  <c r="E23" i="6" s="1"/>
  <c r="D23" i="7"/>
  <c r="E22" i="6" s="1"/>
  <c r="F52" i="8"/>
  <c r="E52"/>
  <c r="F51"/>
  <c r="E51"/>
  <c r="E50" s="1"/>
  <c r="E49" s="1"/>
  <c r="F50"/>
  <c r="F49"/>
  <c r="F45"/>
  <c r="E45"/>
  <c r="F37"/>
  <c r="F36" s="1"/>
  <c r="F35" s="1"/>
  <c r="F34" s="1"/>
  <c r="E37"/>
  <c r="E36" s="1"/>
  <c r="E35" s="1"/>
  <c r="E34" s="1"/>
  <c r="F32"/>
  <c r="E32"/>
  <c r="F31"/>
  <c r="E31"/>
  <c r="F30"/>
  <c r="E30"/>
  <c r="F26"/>
  <c r="F25" s="1"/>
  <c r="F24" s="1"/>
  <c r="E26"/>
  <c r="E25" s="1"/>
  <c r="E24" s="1"/>
  <c r="F22"/>
  <c r="F21" s="1"/>
  <c r="F20" s="1"/>
  <c r="E22"/>
  <c r="E21" s="1"/>
  <c r="E20" s="1"/>
  <c r="D38" i="4"/>
  <c r="D29"/>
  <c r="D28"/>
  <c r="D28" i="2"/>
  <c r="C28"/>
  <c r="D25"/>
  <c r="D23" s="1"/>
  <c r="C25"/>
  <c r="C23" s="1"/>
  <c r="D21"/>
  <c r="D20" s="1"/>
  <c r="C21"/>
  <c r="C20"/>
  <c r="C28" i="1"/>
  <c r="C25"/>
  <c r="C23" s="1"/>
  <c r="C21"/>
  <c r="C20" s="1"/>
  <c r="E44" i="8" l="1"/>
  <c r="E43" s="1"/>
  <c r="E42" s="1"/>
  <c r="E41" s="1"/>
  <c r="E40" s="1"/>
  <c r="F44"/>
  <c r="F43" s="1"/>
  <c r="F42" s="1"/>
  <c r="F41" s="1"/>
  <c r="F40" s="1"/>
  <c r="D27" i="7"/>
  <c r="D38"/>
  <c r="E33"/>
  <c r="D18" i="2"/>
  <c r="E22" i="7"/>
  <c r="E21" s="1"/>
  <c r="E27"/>
  <c r="D22"/>
  <c r="D21" s="1"/>
  <c r="E20"/>
  <c r="D33"/>
  <c r="E38"/>
  <c r="E35"/>
  <c r="E19" i="8"/>
  <c r="D35" i="7"/>
  <c r="E29"/>
  <c r="F29" i="6"/>
  <c r="F28" s="1"/>
  <c r="F19" i="8"/>
  <c r="D29" i="7"/>
  <c r="C18" i="2"/>
  <c r="C18" i="1"/>
  <c r="D26" i="7" l="1"/>
  <c r="E26"/>
  <c r="D20"/>
  <c r="E18"/>
  <c r="D18" l="1"/>
  <c r="D43" i="4"/>
  <c r="D42"/>
  <c r="D40"/>
  <c r="D39" s="1"/>
  <c r="E37" i="5"/>
  <c r="D37" i="4"/>
  <c r="D36"/>
  <c r="D34"/>
  <c r="D33" s="1"/>
  <c r="D27"/>
  <c r="E28" i="5"/>
  <c r="D31" i="4"/>
  <c r="D23"/>
  <c r="E22" i="3"/>
  <c r="E21" s="1"/>
  <c r="E20" s="1"/>
  <c r="E26"/>
  <c r="E25" s="1"/>
  <c r="E24" s="1"/>
  <c r="E32"/>
  <c r="E31" s="1"/>
  <c r="E30" s="1"/>
  <c r="E37"/>
  <c r="E36" s="1"/>
  <c r="E35" s="1"/>
  <c r="E34" s="1"/>
  <c r="E45"/>
  <c r="E44" s="1"/>
  <c r="E43" s="1"/>
  <c r="E42" s="1"/>
  <c r="E41" s="1"/>
  <c r="E40" s="1"/>
  <c r="E52"/>
  <c r="E56"/>
  <c r="D22" i="4" l="1"/>
  <c r="D21" s="1"/>
  <c r="D20" s="1"/>
  <c r="E30" i="5"/>
  <c r="E29" s="1"/>
  <c r="E26"/>
  <c r="E33"/>
  <c r="E32" s="1"/>
  <c r="E26" i="6"/>
  <c r="F26"/>
  <c r="E35" i="5"/>
  <c r="E36"/>
  <c r="E39"/>
  <c r="E38" s="1"/>
  <c r="E32" i="6"/>
  <c r="E41" i="5"/>
  <c r="E42"/>
  <c r="E37" i="6"/>
  <c r="E21"/>
  <c r="E20" s="1"/>
  <c r="D30" i="4"/>
  <c r="D26"/>
  <c r="E22" i="5"/>
  <c r="E21" s="1"/>
  <c r="E20" s="1"/>
  <c r="E19" s="1"/>
  <c r="E27"/>
  <c r="D35" i="4"/>
  <c r="D41"/>
  <c r="E50" i="3"/>
  <c r="E19"/>
  <c r="D24" i="4" l="1"/>
  <c r="D19" s="1"/>
  <c r="D32"/>
  <c r="E25" i="5"/>
  <c r="E34"/>
  <c r="E40"/>
  <c r="E19" i="6"/>
  <c r="F34"/>
  <c r="F25" s="1"/>
  <c r="E34"/>
  <c r="E28"/>
  <c r="F21"/>
  <c r="E49" i="3"/>
  <c r="E48" s="1"/>
  <c r="E47" s="1"/>
  <c r="F20" i="6" l="1"/>
  <c r="F19" s="1"/>
  <c r="F17" s="1"/>
  <c r="F16" s="1"/>
  <c r="E25"/>
  <c r="E17" s="1"/>
  <c r="E16" s="1"/>
  <c r="E31" i="5"/>
  <c r="E23"/>
  <c r="D18" i="4"/>
  <c r="E17" i="5" l="1"/>
  <c r="E16" s="1"/>
</calcChain>
</file>

<file path=xl/sharedStrings.xml><?xml version="1.0" encoding="utf-8"?>
<sst xmlns="http://schemas.openxmlformats.org/spreadsheetml/2006/main" count="615" uniqueCount="147">
  <si>
    <t>Код вида, подвида доходов бюджета</t>
  </si>
  <si>
    <t xml:space="preserve">Наименование </t>
  </si>
  <si>
    <t>Сумма</t>
  </si>
  <si>
    <t>ВСЕГО</t>
  </si>
  <si>
    <t>1 00 00000 00 0000 000</t>
  </si>
  <si>
    <t>ДОХОДЫ</t>
  </si>
  <si>
    <t>1 01 00000 00 0000 000</t>
  </si>
  <si>
    <t>НАЛОГИ НА ПРИБЫЛЬ, ДОХОДЫ</t>
  </si>
  <si>
    <t xml:space="preserve">1 01 02000 01 0000 110 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</si>
  <si>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</si>
  <si>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</si>
  <si>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</si>
  <si>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1 06 00000 00 0000 000</t>
  </si>
  <si>
    <t>НАЛОГИ НА ИМУЩЕСТВО</t>
  </si>
  <si>
    <t xml:space="preserve">1 06 01030 10 0000 110 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</si>
  <si>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</si>
  <si>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1 06 06000 00 0000 110 </t>
  </si>
  <si>
    <t>Земельный налог</t>
  </si>
  <si>
    <t>1 06 06043 10 0000 110</t>
  </si>
  <si>
    <t>Земельный налог с физических лиц обладающих земельным участком, расположенным в границах сельских поселений.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</si>
  <si>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</si>
  <si>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</si>
  <si>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 xml:space="preserve"> 1 08 00000 00 0000 110</t>
  </si>
  <si>
    <t>ГОСУДАРСТВЕННАЯ ПОШЛИНА</t>
  </si>
  <si>
    <t xml:space="preserve"> 1 08 04020 01 0000 110</t>
  </si>
  <si>
    <t>Государственная пошлина за совершение нотариальных действий должностными лицами 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</si>
  <si>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</si>
  <si>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</si>
  <si>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МЕЖБЮДЖЕТНЫЕ ТРАНСФЕРТЫ</t>
  </si>
  <si>
    <t>Субвенции бюджетам сельских поселений  на  осуществление первичного воинского учета на территориях, где отсутствуют военные комиссариаты</t>
  </si>
  <si>
    <t>Приложение №3 к решению</t>
  </si>
  <si>
    <t>муниципального района Янаульский район</t>
  </si>
  <si>
    <t>Поступление доходов</t>
  </si>
  <si>
    <t>(тыс.руб.)</t>
  </si>
  <si>
    <t>Приложение №4 к решению</t>
  </si>
  <si>
    <t>Наименование</t>
  </si>
  <si>
    <t>Раздел Подраздел</t>
  </si>
  <si>
    <t>Целевая статья</t>
  </si>
  <si>
    <t>Вид расхода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</si>
  <si>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</si>
  <si>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</si>
  <si>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Непрограммные расходы</t>
  </si>
  <si>
    <t>99 0 00 00000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</si>
  <si>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</si>
  <si>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</si>
  <si>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Аппараты органов местного самоуправления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</si>
  <si>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</si>
  <si>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</si>
  <si>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Резервные фонды</t>
  </si>
  <si>
    <t>Резервные фонды местных администраций</t>
  </si>
  <si>
    <t>99 0 00 07500</t>
  </si>
  <si>
    <t>НАЦИОНАЛЬНАЯ ОБОРОНА</t>
  </si>
  <si>
    <t>Мобилизационная и вневойсковая подготовка</t>
  </si>
  <si>
    <t>НАЦИОНАЛЬНАЯ ЭКОНОМИКА</t>
  </si>
  <si>
    <t>Дорожное хозяйство</t>
  </si>
  <si>
    <t> 30 0 00   00000</t>
  </si>
  <si>
    <t>Подпрограмма  «Дорожное хозяйство»</t>
  </si>
  <si>
    <t>30 1 00 00000</t>
  </si>
  <si>
    <t>Основное мероприятие «Содержание и ремонт дорог в населенных пунктах»</t>
  </si>
  <si>
    <t>30 1 01 00000</t>
  </si>
  <si>
    <t>30 1 01 74040</t>
  </si>
  <si>
    <t>ЖИЛИЩНО-КОММУНАЛЬНОЕ ХОЗЯЙСТВО</t>
  </si>
  <si>
    <t>Благоустройство</t>
  </si>
  <si>
    <t>Подпрограмма «Благоустройство территорий населенных пунктов»</t>
  </si>
  <si>
    <t>30 2 00 00000</t>
  </si>
  <si>
    <t>Основное мероприятие «Благоустройство территорий населенных пунктов»</t>
  </si>
  <si>
    <t>30 2 02 00000</t>
  </si>
  <si>
    <t xml:space="preserve"> Мероприятия по благоустройству территорий населенных пунктов</t>
  </si>
  <si>
    <t>30 2 02 06050</t>
  </si>
  <si>
    <t>Закупка товаров, работ и услуг для государственных (муниципальных) нужд</t>
  </si>
  <si>
    <t>30 2 02 74040</t>
  </si>
  <si>
    <t>УСЛОВНО УТВЕРЖДЕННЫЕ РАСХОДЫ</t>
  </si>
  <si>
    <t>Условно утвержденные расходы</t>
  </si>
  <si>
    <t>99 0 00 99999</t>
  </si>
  <si>
    <t>Иные средства</t>
  </si>
  <si>
    <t>30 0 00 00000</t>
  </si>
  <si>
    <t>Подпрограмма «Дорожное хозяйство»</t>
  </si>
  <si>
    <t>Основное мероприятие «Благоустройство территорий населенных пунктов</t>
  </si>
  <si>
    <t>Мероприятия по благоустройству территорий населенных пунктов</t>
  </si>
  <si>
    <t>группам видов расходов классификации расходов бюджетов</t>
  </si>
  <si>
    <t>целевым статьям(муниципальным программам и непрограммным направлениям деятельности),</t>
  </si>
  <si>
    <t>Приложение №5 к решению</t>
  </si>
  <si>
    <t>Приложение №6 к решению</t>
  </si>
  <si>
    <t>Ведомство</t>
  </si>
  <si>
    <t>30 0 00 00000</t>
  </si>
  <si>
    <t>Приложение №7 к решению</t>
  </si>
  <si>
    <t>1 08 00000 00 0000 110</t>
  </si>
  <si>
    <t> 1 11 00000 00 0000 000</t>
  </si>
  <si>
    <t>1 11 00000 00 0000 000</t>
  </si>
  <si>
    <t>направлениям деятельности),группам видов расходов классификации расходов бюджетов</t>
  </si>
  <si>
    <t xml:space="preserve">по целевым статьям(муниципальным программам муниципального района и непрограммным </t>
  </si>
  <si>
    <t>Глава сельского поселения</t>
  </si>
  <si>
    <t>0100</t>
  </si>
  <si>
    <t>0102</t>
  </si>
  <si>
    <t>0104</t>
  </si>
  <si>
    <t>0111</t>
  </si>
  <si>
    <t>0200</t>
  </si>
  <si>
    <t>0203</t>
  </si>
  <si>
    <t>0400</t>
  </si>
  <si>
    <t>0409</t>
  </si>
  <si>
    <t>0500</t>
  </si>
  <si>
    <t>0503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</si>
  <si>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</si>
  <si>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</si>
  <si>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Совета сельского поселения Максимовский сельсовет</t>
  </si>
  <si>
    <t xml:space="preserve">"О бюджете сельского поселения Максимовский сельсовет </t>
  </si>
  <si>
    <t>в бюджет сельского поселения Максимовский сельсовет муниципального района</t>
  </si>
  <si>
    <t>О.Н.Шарипова</t>
  </si>
  <si>
    <t xml:space="preserve">Распределение бюджетных ассигнований сельского поселения Максимовский сельсовет муниципального </t>
  </si>
  <si>
    <t>Администрация сельского поселения Максимовский сельсовет муниципального района Янаульский район Республики Башкортостан</t>
  </si>
  <si>
    <t>Приложение №9 к решению</t>
  </si>
  <si>
    <t>Приложение №10 к решению</t>
  </si>
  <si>
    <t xml:space="preserve">Ведомственная структура  расходов бюджета сельского поселения Максимовский сельсовет  </t>
  </si>
  <si>
    <t>Приложение №8 к решению</t>
  </si>
  <si>
    <t>2021 год</t>
  </si>
  <si>
    <t>2 02 35118 10 0000 150</t>
  </si>
  <si>
    <t>2 02 49999 10 7404 150</t>
  </si>
  <si>
    <t>2022 год</t>
  </si>
  <si>
    <t>Прочие межбюджетные трансферты, передаваемые бюджетам сельских поселений ( мероприятий  по  благоустройству территорий населенных пунктов,коммунальному  хозяйству,обеспечение мер пожарной безопасности и осуществлению  дорожной деятельности в границах  сельских поселений)</t>
  </si>
  <si>
    <t>Иные межбюджетные трансферты на финансирование мероприятий по благоустройству территорий населенных пунктов, коммунальному хозяйству, обеспечению мер пожарной безопасности, осуществлению дорожной деятельности и охране окружающей среды в границах сельских поселений</t>
  </si>
  <si>
    <t>Субвенции на осуществление первичного воинского учета на территориях, где отсутствуют военные комиссариаты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</si>
  <si>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</si>
  <si>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</si>
  <si>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Республики  Башкортостан на 2021год и  на плановый</t>
  </si>
  <si>
    <t>период 2022 и 2023 годов"</t>
  </si>
  <si>
    <t>Янаульский район Республики Башкортостан на 2021 год</t>
  </si>
  <si>
    <t>Республики  Башкортостан на 2021 год и  на плановый</t>
  </si>
  <si>
    <t>Янаульский район Республики Башкортостан на плановый период 2022 и 2023 годы</t>
  </si>
  <si>
    <t>2023 год</t>
  </si>
  <si>
    <t>района Янаульский район Республики Башкортостан на 2021год по разделам,подразделам,</t>
  </si>
  <si>
    <t>Муниципальная программа «Совершенствование деятельности органов местного самоуправления сельского поселения Максимовский сельсовет муниципального района Янаульский район Республики Башкортостан на 2021-2023 годы»</t>
  </si>
  <si>
    <t>49 0 00 00000</t>
  </si>
  <si>
    <t>49 0 01 02030</t>
  </si>
  <si>
    <t>49 0 01 02040</t>
  </si>
  <si>
    <t>49 0 01 51180</t>
  </si>
  <si>
    <t>Муниципальная программа «Благоустройство населенных пунктов сельского поселения Максимовский сельсовет муниципального района Янаульский район Республики Башкортостан на 2021-2023 годы»</t>
  </si>
  <si>
    <t xml:space="preserve">района Янаульский район Республики Башкортостан на 2021 год </t>
  </si>
  <si>
    <t>период 2022 и 2023годов"</t>
  </si>
  <si>
    <t>муниципального района Янаульский район Республики Башкортостан на  2021 год</t>
  </si>
  <si>
    <t>района Янаульский район Республики Башкортостан на плановый период 2022 и 2023 годы по разделам,подразделам,</t>
  </si>
  <si>
    <t>района Янаульский район Республики Башкортостан на плановый период 2022 и 2023 годы</t>
  </si>
  <si>
    <t>муниципального района Янаульский район Республики Башкортостан на плановый период 2022 и 2023годы</t>
  </si>
  <si>
    <t>Республики  Башкортостан от ____  декабря 2020 г.№___</t>
  </si>
  <si>
    <t>Республики  Башкортостан от ____ декабря 2020 г.№___</t>
  </si>
  <si>
    <t>Республики  Башкортостан от ___ декабря 2020 г.№___</t>
  </si>
  <si>
    <t>Республики  Башкортостан от ___  декабря 2020 г.№___</t>
  </si>
  <si>
    <t>Управляющий делами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</si>
</sst>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Fill="1" applyBorder="1" applyAlignment="1">
      <alignment horizontal="right" vertical="top" wrapText="1"/>
    </xf>
    <xf numFmtId="0" fontId="0" fillId="0" borderId="0" xfId="0" applyFont="1"/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6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7" xfId="0" applyFont="1" applyBorder="1" applyAlignment="1">
      <alignment horizontal="justify" vertical="top" wrapText="1"/>
    </xf>
    <xf numFmtId="0" fontId="10" fillId="0" borderId="4" xfId="0" applyFont="1" applyBorder="1" applyAlignment="1">
      <alignment vertical="top" wrapText="1"/>
    </xf>
    <xf numFmtId="0" fontId="10" fillId="0" borderId="6" xfId="0" applyFont="1" applyBorder="1" applyAlignment="1">
      <alignment horizontal="justify" vertical="top" wrapText="1"/>
    </xf>
    <xf numFmtId="0" fontId="1" fillId="0" borderId="2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9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justify" vertical="top" wrapText="1"/>
    </xf>
    <xf numFmtId="0" fontId="10" fillId="0" borderId="3" xfId="0" applyFont="1" applyBorder="1" applyAlignment="1">
      <alignment vertical="top" wrapText="1"/>
    </xf>
    <xf numFmtId="0" fontId="10" fillId="0" borderId="0" xfId="0" applyFont="1" applyBorder="1" applyAlignment="1">
      <alignment horizontal="justify" vertical="top" wrapText="1"/>
    </xf>
    <xf numFmtId="0" fontId="10" fillId="0" borderId="5" xfId="0" applyFont="1" applyBorder="1" applyAlignment="1">
      <alignment horizontal="justify" vertical="top" wrapText="1"/>
    </xf>
    <xf numFmtId="0" fontId="9" fillId="0" borderId="6" xfId="0" applyFont="1" applyBorder="1" applyAlignment="1">
      <alignment horizontal="justify" vertical="top" wrapText="1"/>
    </xf>
    <xf numFmtId="0" fontId="10" fillId="0" borderId="10" xfId="0" applyFont="1" applyBorder="1" applyAlignment="1">
      <alignment vertical="top"/>
    </xf>
    <xf numFmtId="0" fontId="10" fillId="0" borderId="12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8" xfId="0" applyFont="1" applyBorder="1" applyAlignment="1">
      <alignment horizontal="justify" vertical="top" wrapText="1"/>
    </xf>
    <xf numFmtId="0" fontId="1" fillId="0" borderId="1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justify" vertical="top" wrapText="1"/>
    </xf>
    <xf numFmtId="0" fontId="10" fillId="0" borderId="1" xfId="0" applyFont="1" applyBorder="1" applyAlignment="1">
      <alignment vertical="top"/>
    </xf>
    <xf numFmtId="0" fontId="8" fillId="0" borderId="0" xfId="0" applyFont="1" applyAlignment="1"/>
    <xf numFmtId="0" fontId="8" fillId="0" borderId="0" xfId="0" applyFont="1" applyAlignment="1">
      <alignment horizontal="center" vertical="top"/>
    </xf>
    <xf numFmtId="0" fontId="1" fillId="0" borderId="0" xfId="0" applyFont="1" applyAlignment="1"/>
    <xf numFmtId="164" fontId="2" fillId="2" borderId="8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right" vertical="center" wrapText="1"/>
    </xf>
    <xf numFmtId="164" fontId="10" fillId="0" borderId="6" xfId="0" applyNumberFormat="1" applyFont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164" fontId="10" fillId="0" borderId="3" xfId="0" applyNumberFormat="1" applyFont="1" applyBorder="1" applyAlignment="1">
      <alignment horizontal="right" vertical="center" wrapText="1"/>
    </xf>
    <xf numFmtId="164" fontId="9" fillId="0" borderId="8" xfId="0" applyNumberFormat="1" applyFont="1" applyBorder="1" applyAlignment="1">
      <alignment horizontal="right" vertical="center" wrapText="1"/>
    </xf>
    <xf numFmtId="164" fontId="10" fillId="0" borderId="5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right" vertical="center" wrapText="1"/>
    </xf>
    <xf numFmtId="164" fontId="9" fillId="0" borderId="1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/>
    <xf numFmtId="0" fontId="2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164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wrapText="1"/>
    </xf>
    <xf numFmtId="49" fontId="3" fillId="2" borderId="8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wrapText="1"/>
    </xf>
    <xf numFmtId="49" fontId="2" fillId="2" borderId="8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vertical="top" wrapText="1"/>
    </xf>
    <xf numFmtId="0" fontId="2" fillId="2" borderId="8" xfId="0" applyFont="1" applyFill="1" applyBorder="1"/>
    <xf numFmtId="0" fontId="0" fillId="0" borderId="0" xfId="0" applyAlignment="1">
      <alignment horizontal="right"/>
    </xf>
    <xf numFmtId="0" fontId="4" fillId="2" borderId="8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3" fillId="0" borderId="0" xfId="0" applyFont="1" applyAlignment="1"/>
    <xf numFmtId="0" fontId="2" fillId="2" borderId="8" xfId="0" applyNumberFormat="1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view="pageBreakPreview" topLeftCell="A25" zoomScale="60" zoomScaleNormal="75" workbookViewId="0">
      <selection activeCell="A38" sqref="A38"/>
    </sheetView>
  </sheetViews>
  <sheetFormatPr defaultRowHeight="14.5"/>
  <cols>
    <col min="1" max="1" width="28.81640625" customWidth="1"/>
    <col min="2" max="2" width="72" customWidth="1"/>
    <col min="3" max="3" width="17.1796875" customWidth="1"/>
  </cols>
  <sheetData>
    <row r="1" spans="1:3" ht="15.5">
      <c r="A1" s="1"/>
      <c r="B1" s="78" t="s">
        <v>30</v>
      </c>
      <c r="C1" s="78"/>
    </row>
    <row r="2" spans="1:3" ht="15.5">
      <c r="A2" s="1"/>
      <c r="B2" s="78" t="s">
        <v>104</v>
      </c>
      <c r="C2" s="78"/>
    </row>
    <row r="3" spans="1:3" ht="15.5">
      <c r="A3" s="1"/>
      <c r="B3" s="78" t="s">
        <v>31</v>
      </c>
      <c r="C3" s="78"/>
    </row>
    <row r="4" spans="1:3" ht="15.5">
      <c r="A4" s="1"/>
      <c r="B4" s="82" t="s">
        <v>142</v>
      </c>
      <c r="C4" s="82"/>
    </row>
    <row r="5" spans="1:3" ht="15.5">
      <c r="A5" s="1"/>
      <c r="B5" s="78" t="s">
        <v>105</v>
      </c>
      <c r="C5" s="78"/>
    </row>
    <row r="6" spans="1:3" ht="15.5">
      <c r="A6" s="1"/>
      <c r="B6" s="78" t="s">
        <v>31</v>
      </c>
      <c r="C6" s="78"/>
    </row>
    <row r="7" spans="1:3" ht="15.5">
      <c r="A7" s="1"/>
      <c r="B7" s="78" t="s">
        <v>123</v>
      </c>
      <c r="C7" s="78"/>
    </row>
    <row r="8" spans="1:3" ht="15.5">
      <c r="A8" s="1"/>
      <c r="B8" s="78" t="s">
        <v>124</v>
      </c>
      <c r="C8" s="78"/>
    </row>
    <row r="9" spans="1:3" ht="15.5">
      <c r="A9" s="1"/>
      <c r="B9" s="51"/>
      <c r="C9" s="51"/>
    </row>
    <row r="10" spans="1:3" ht="18">
      <c r="A10" s="1"/>
      <c r="B10" s="52" t="s">
        <v>32</v>
      </c>
      <c r="C10" s="51"/>
    </row>
    <row r="11" spans="1:3" ht="18">
      <c r="A11" s="1"/>
      <c r="B11" s="52" t="s">
        <v>106</v>
      </c>
      <c r="C11" s="51"/>
    </row>
    <row r="12" spans="1:3" ht="18">
      <c r="A12" s="1"/>
      <c r="B12" s="74" t="s">
        <v>125</v>
      </c>
      <c r="C12" s="4"/>
    </row>
    <row r="13" spans="1:3">
      <c r="A13" s="1"/>
      <c r="B13" s="2"/>
      <c r="C13" s="1"/>
    </row>
    <row r="14" spans="1:3" ht="15" thickBot="1">
      <c r="A14" s="1"/>
      <c r="B14" s="2"/>
      <c r="C14" s="1" t="s">
        <v>33</v>
      </c>
    </row>
    <row r="15" spans="1:3" ht="63.75" customHeight="1">
      <c r="A15" s="79" t="s">
        <v>0</v>
      </c>
      <c r="B15" s="79" t="s">
        <v>1</v>
      </c>
      <c r="C15" s="79" t="s">
        <v>2</v>
      </c>
    </row>
    <row r="16" spans="1:3">
      <c r="A16" s="80"/>
      <c r="B16" s="80"/>
      <c r="C16" s="80"/>
    </row>
    <row r="17" spans="1:3" ht="15" thickBot="1">
      <c r="A17" s="81"/>
      <c r="B17" s="81"/>
      <c r="C17" s="81"/>
    </row>
    <row r="18" spans="1:3" ht="16" thickBot="1">
      <c r="A18" s="8"/>
      <c r="B18" s="9" t="s">
        <v>3</v>
      </c>
      <c r="C18" s="37">
        <f>C19+C32</f>
        <v>4126.5</v>
      </c>
    </row>
    <row r="19" spans="1:3" ht="20.25" customHeight="1" thickBot="1">
      <c r="A19" s="14" t="s">
        <v>4</v>
      </c>
      <c r="B19" s="15" t="s">
        <v>5</v>
      </c>
      <c r="C19" s="38">
        <f>C20+C23+C28+C30</f>
        <v>439</v>
      </c>
    </row>
    <row r="20" spans="1:3" ht="21.75" customHeight="1" thickBot="1">
      <c r="A20" s="14" t="s">
        <v>6</v>
      </c>
      <c r="B20" s="15" t="s">
        <v>7</v>
      </c>
      <c r="C20" s="38">
        <f>C21</f>
        <v>14</v>
      </c>
    </row>
    <row r="21" spans="1:3" ht="22.5" customHeight="1" thickBot="1">
      <c r="A21" s="12" t="s">
        <v>8</v>
      </c>
      <c r="B21" s="13" t="s">
        <v>9</v>
      </c>
      <c r="C21" s="39">
        <f>C22</f>
        <v>14</v>
      </c>
    </row>
    <row r="22" spans="1:3" ht="95.25" customHeight="1">
      <c r="A22" s="16" t="s">
        <v>10</v>
      </c>
      <c r="B22" s="16" t="s">
        <v>11</v>
      </c>
      <c r="C22" s="40">
        <v>14</v>
      </c>
    </row>
    <row r="23" spans="1:3" ht="30" customHeight="1" thickBot="1">
      <c r="A23" s="14" t="s">
        <v>12</v>
      </c>
      <c r="B23" s="15" t="s">
        <v>13</v>
      </c>
      <c r="C23" s="38">
        <f>C24+C25</f>
        <v>388</v>
      </c>
    </row>
    <row r="24" spans="1:3" ht="51" customHeight="1" thickBot="1">
      <c r="A24" s="8" t="s">
        <v>14</v>
      </c>
      <c r="B24" s="10" t="s">
        <v>15</v>
      </c>
      <c r="C24" s="43">
        <v>12</v>
      </c>
    </row>
    <row r="25" spans="1:3" ht="26.25" customHeight="1" thickBot="1">
      <c r="A25" s="12" t="s">
        <v>16</v>
      </c>
      <c r="B25" s="13" t="s">
        <v>17</v>
      </c>
      <c r="C25" s="39">
        <f>C26+C27</f>
        <v>376</v>
      </c>
    </row>
    <row r="26" spans="1:3" ht="43.5" customHeight="1" thickBot="1">
      <c r="A26" s="8" t="s">
        <v>18</v>
      </c>
      <c r="B26" s="10" t="s">
        <v>19</v>
      </c>
      <c r="C26" s="43">
        <v>116</v>
      </c>
    </row>
    <row r="27" spans="1:3" ht="42.75" customHeight="1" thickBot="1">
      <c r="A27" s="8" t="s">
        <v>20</v>
      </c>
      <c r="B27" s="10" t="s">
        <v>21</v>
      </c>
      <c r="C27" s="43">
        <v>260</v>
      </c>
    </row>
    <row r="28" spans="1:3" ht="25.5" customHeight="1" thickBot="1">
      <c r="A28" s="17" t="s">
        <v>22</v>
      </c>
      <c r="B28" s="17" t="s">
        <v>23</v>
      </c>
      <c r="C28" s="41">
        <f>C29</f>
        <v>1</v>
      </c>
    </row>
    <row r="29" spans="1:3" ht="81" customHeight="1">
      <c r="A29" s="29" t="s">
        <v>24</v>
      </c>
      <c r="B29" s="30" t="s">
        <v>25</v>
      </c>
      <c r="C29" s="44">
        <v>1</v>
      </c>
    </row>
    <row r="30" spans="1:3" ht="55.5" customHeight="1">
      <c r="A30" s="20" t="s">
        <v>87</v>
      </c>
      <c r="B30" s="21" t="s">
        <v>26</v>
      </c>
      <c r="C30" s="45">
        <f>C31</f>
        <v>36</v>
      </c>
    </row>
    <row r="31" spans="1:3" ht="70.5" customHeight="1" thickBot="1">
      <c r="A31" s="11" t="s">
        <v>102</v>
      </c>
      <c r="B31" s="19" t="s">
        <v>103</v>
      </c>
      <c r="C31" s="46">
        <v>36</v>
      </c>
    </row>
    <row r="32" spans="1:3" ht="21.75" customHeight="1" thickBot="1">
      <c r="A32" s="17" t="s">
        <v>27</v>
      </c>
      <c r="B32" s="22" t="s">
        <v>28</v>
      </c>
      <c r="C32" s="47">
        <f>C33+C34+C35</f>
        <v>3687.5</v>
      </c>
    </row>
    <row r="33" spans="1:3" ht="45" customHeight="1" thickBot="1">
      <c r="A33" s="8" t="s">
        <v>121</v>
      </c>
      <c r="B33" s="9" t="s">
        <v>122</v>
      </c>
      <c r="C33" s="48">
        <v>3084.8</v>
      </c>
    </row>
    <row r="34" spans="1:3" ht="54" customHeight="1" thickBot="1">
      <c r="A34" s="8" t="s">
        <v>115</v>
      </c>
      <c r="B34" s="9" t="s">
        <v>29</v>
      </c>
      <c r="C34" s="48">
        <v>102.7</v>
      </c>
    </row>
    <row r="35" spans="1:3" ht="78" thickBot="1">
      <c r="A35" s="11" t="s">
        <v>116</v>
      </c>
      <c r="B35" s="19" t="s">
        <v>118</v>
      </c>
      <c r="C35" s="48">
        <v>500</v>
      </c>
    </row>
    <row r="38" spans="1:3">
      <c r="A38" s="5" t="s">
        <v>146</v>
      </c>
      <c r="B38" s="7" t="s">
        <v>107</v>
      </c>
    </row>
  </sheetData>
  <mergeCells count="11">
    <mergeCell ref="B1:C1"/>
    <mergeCell ref="B2:C2"/>
    <mergeCell ref="B3:C3"/>
    <mergeCell ref="B4:C4"/>
    <mergeCell ref="B5:C5"/>
    <mergeCell ref="B6:C6"/>
    <mergeCell ref="B7:C7"/>
    <mergeCell ref="B8:C8"/>
    <mergeCell ref="A15:A17"/>
    <mergeCell ref="B15:B17"/>
    <mergeCell ref="C15:C17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7"/>
  <sheetViews>
    <sheetView view="pageBreakPreview" topLeftCell="A34" zoomScale="60" workbookViewId="0">
      <selection activeCell="A37" sqref="A37"/>
    </sheetView>
  </sheetViews>
  <sheetFormatPr defaultRowHeight="14.5"/>
  <cols>
    <col min="1" max="1" width="30.81640625" customWidth="1"/>
    <col min="2" max="2" width="66" customWidth="1"/>
    <col min="3" max="3" width="12.81640625" customWidth="1"/>
    <col min="4" max="4" width="14.1796875" customWidth="1"/>
  </cols>
  <sheetData>
    <row r="1" spans="1:4" ht="15.5">
      <c r="A1" s="1"/>
      <c r="B1" s="78" t="s">
        <v>34</v>
      </c>
      <c r="C1" s="78"/>
      <c r="D1" s="78"/>
    </row>
    <row r="2" spans="1:4" ht="15.5">
      <c r="A2" s="1"/>
      <c r="B2" s="78" t="s">
        <v>104</v>
      </c>
      <c r="C2" s="78"/>
      <c r="D2" s="78"/>
    </row>
    <row r="3" spans="1:4" ht="15.5">
      <c r="A3" s="1"/>
      <c r="B3" s="78" t="s">
        <v>31</v>
      </c>
      <c r="C3" s="78"/>
      <c r="D3" s="78"/>
    </row>
    <row r="4" spans="1:4" ht="15.5">
      <c r="A4" s="1"/>
      <c r="B4" s="82" t="s">
        <v>143</v>
      </c>
      <c r="C4" s="82"/>
      <c r="D4" s="82"/>
    </row>
    <row r="5" spans="1:4" ht="15.5">
      <c r="A5" s="1"/>
      <c r="B5" s="78" t="s">
        <v>105</v>
      </c>
      <c r="C5" s="78"/>
      <c r="D5" s="78"/>
    </row>
    <row r="6" spans="1:4" ht="15.5">
      <c r="A6" s="1"/>
      <c r="B6" s="78" t="s">
        <v>31</v>
      </c>
      <c r="C6" s="78"/>
      <c r="D6" s="78"/>
    </row>
    <row r="7" spans="1:4" ht="15.5">
      <c r="A7" s="1"/>
      <c r="B7" s="78" t="s">
        <v>126</v>
      </c>
      <c r="C7" s="78"/>
      <c r="D7" s="78"/>
    </row>
    <row r="8" spans="1:4" ht="15.5">
      <c r="A8" s="1"/>
      <c r="B8" s="78" t="s">
        <v>124</v>
      </c>
      <c r="C8" s="78"/>
      <c r="D8" s="78"/>
    </row>
    <row r="9" spans="1:4">
      <c r="A9" s="1"/>
      <c r="B9" s="7"/>
      <c r="C9" s="7"/>
    </row>
    <row r="10" spans="1:4" ht="18.75" customHeight="1">
      <c r="A10" s="1"/>
      <c r="B10" s="34" t="s">
        <v>32</v>
      </c>
      <c r="C10" s="33"/>
    </row>
    <row r="11" spans="1:4" ht="18.75" customHeight="1">
      <c r="A11" s="86" t="s">
        <v>106</v>
      </c>
      <c r="B11" s="86"/>
      <c r="C11" s="86"/>
      <c r="D11" s="86"/>
    </row>
    <row r="12" spans="1:4" ht="18.75" customHeight="1">
      <c r="A12" s="86" t="s">
        <v>127</v>
      </c>
      <c r="B12" s="86"/>
      <c r="C12" s="86"/>
      <c r="D12" s="86"/>
    </row>
    <row r="13" spans="1:4">
      <c r="A13" s="1"/>
      <c r="B13" s="2"/>
      <c r="C13" s="1"/>
    </row>
    <row r="14" spans="1:4" ht="15" thickBot="1">
      <c r="A14" s="1"/>
      <c r="B14" s="2"/>
      <c r="C14" s="87" t="s">
        <v>33</v>
      </c>
      <c r="D14" s="87"/>
    </row>
    <row r="15" spans="1:4">
      <c r="A15" s="83" t="s">
        <v>0</v>
      </c>
      <c r="B15" s="83" t="s">
        <v>1</v>
      </c>
      <c r="C15" s="83" t="s">
        <v>117</v>
      </c>
      <c r="D15" s="83" t="s">
        <v>128</v>
      </c>
    </row>
    <row r="16" spans="1:4">
      <c r="A16" s="84"/>
      <c r="B16" s="84"/>
      <c r="C16" s="84"/>
      <c r="D16" s="84"/>
    </row>
    <row r="17" spans="1:4" ht="15" thickBot="1">
      <c r="A17" s="85"/>
      <c r="B17" s="85"/>
      <c r="C17" s="85"/>
      <c r="D17" s="85"/>
    </row>
    <row r="18" spans="1:4" ht="17" thickBot="1">
      <c r="A18" s="12"/>
      <c r="B18" s="23" t="s">
        <v>3</v>
      </c>
      <c r="C18" s="38">
        <f>C19+C32</f>
        <v>3890.1</v>
      </c>
      <c r="D18" s="38">
        <f>D19+D32</f>
        <v>4034.8</v>
      </c>
    </row>
    <row r="19" spans="1:4" ht="17" thickBot="1">
      <c r="A19" s="14" t="s">
        <v>4</v>
      </c>
      <c r="B19" s="15" t="s">
        <v>5</v>
      </c>
      <c r="C19" s="38">
        <f>C20+C23+C28+C30</f>
        <v>403</v>
      </c>
      <c r="D19" s="38">
        <f>D20+D23+D28+D30</f>
        <v>405</v>
      </c>
    </row>
    <row r="20" spans="1:4" ht="17" thickBot="1">
      <c r="A20" s="14" t="s">
        <v>6</v>
      </c>
      <c r="B20" s="15" t="s">
        <v>7</v>
      </c>
      <c r="C20" s="38">
        <f>C21</f>
        <v>14</v>
      </c>
      <c r="D20" s="38">
        <f>D21</f>
        <v>14</v>
      </c>
    </row>
    <row r="21" spans="1:4" ht="17" thickBot="1">
      <c r="A21" s="12" t="s">
        <v>8</v>
      </c>
      <c r="B21" s="13" t="s">
        <v>9</v>
      </c>
      <c r="C21" s="39">
        <f>C22</f>
        <v>14</v>
      </c>
      <c r="D21" s="39">
        <f>D22</f>
        <v>14</v>
      </c>
    </row>
    <row r="22" spans="1:4" ht="88.5" customHeight="1" thickBot="1">
      <c r="A22" s="16" t="s">
        <v>10</v>
      </c>
      <c r="B22" s="16" t="s">
        <v>11</v>
      </c>
      <c r="C22" s="40">
        <v>14</v>
      </c>
      <c r="D22" s="40">
        <v>14</v>
      </c>
    </row>
    <row r="23" spans="1:4" ht="22.5" customHeight="1" thickBot="1">
      <c r="A23" s="17" t="s">
        <v>12</v>
      </c>
      <c r="B23" s="22" t="s">
        <v>13</v>
      </c>
      <c r="C23" s="47">
        <f>C24+C25</f>
        <v>352</v>
      </c>
      <c r="D23" s="47">
        <f>D24+D25</f>
        <v>354</v>
      </c>
    </row>
    <row r="24" spans="1:4" ht="57" customHeight="1">
      <c r="A24" s="29" t="s">
        <v>14</v>
      </c>
      <c r="B24" s="30" t="s">
        <v>15</v>
      </c>
      <c r="C24" s="44">
        <v>12</v>
      </c>
      <c r="D24" s="44">
        <v>14</v>
      </c>
    </row>
    <row r="25" spans="1:4" ht="21" customHeight="1">
      <c r="A25" s="26" t="s">
        <v>16</v>
      </c>
      <c r="B25" s="27" t="s">
        <v>17</v>
      </c>
      <c r="C25" s="46">
        <f>C26+C27</f>
        <v>340</v>
      </c>
      <c r="D25" s="46">
        <f>D26+D27</f>
        <v>340</v>
      </c>
    </row>
    <row r="26" spans="1:4" ht="37.5" customHeight="1">
      <c r="A26" s="11" t="s">
        <v>18</v>
      </c>
      <c r="B26" s="19" t="s">
        <v>19</v>
      </c>
      <c r="C26" s="42">
        <v>120</v>
      </c>
      <c r="D26" s="42">
        <v>120</v>
      </c>
    </row>
    <row r="27" spans="1:4" ht="45.75" customHeight="1">
      <c r="A27" s="11" t="s">
        <v>20</v>
      </c>
      <c r="B27" s="19" t="s">
        <v>21</v>
      </c>
      <c r="C27" s="42">
        <v>220</v>
      </c>
      <c r="D27" s="42">
        <v>220</v>
      </c>
    </row>
    <row r="28" spans="1:4" ht="21" customHeight="1">
      <c r="A28" s="24" t="s">
        <v>86</v>
      </c>
      <c r="B28" s="25" t="s">
        <v>23</v>
      </c>
      <c r="C28" s="45">
        <f>C29</f>
        <v>1</v>
      </c>
      <c r="D28" s="45">
        <f>D29</f>
        <v>1</v>
      </c>
    </row>
    <row r="29" spans="1:4" ht="76.5" customHeight="1" thickBot="1">
      <c r="A29" s="28" t="s">
        <v>24</v>
      </c>
      <c r="B29" s="31" t="s">
        <v>25</v>
      </c>
      <c r="C29" s="49">
        <v>1</v>
      </c>
      <c r="D29" s="49">
        <v>1</v>
      </c>
    </row>
    <row r="30" spans="1:4" ht="63" customHeight="1" thickBot="1">
      <c r="A30" s="32" t="s">
        <v>88</v>
      </c>
      <c r="B30" s="18" t="s">
        <v>26</v>
      </c>
      <c r="C30" s="41">
        <f>C31</f>
        <v>36</v>
      </c>
      <c r="D30" s="41">
        <f>D31</f>
        <v>36</v>
      </c>
    </row>
    <row r="31" spans="1:4" ht="63" customHeight="1" thickBot="1">
      <c r="A31" s="29" t="s">
        <v>102</v>
      </c>
      <c r="B31" s="30" t="s">
        <v>103</v>
      </c>
      <c r="C31" s="50">
        <v>36</v>
      </c>
      <c r="D31" s="50">
        <v>36</v>
      </c>
    </row>
    <row r="32" spans="1:4" ht="36.75" customHeight="1" thickBot="1">
      <c r="A32" s="17" t="s">
        <v>27</v>
      </c>
      <c r="B32" s="22" t="s">
        <v>28</v>
      </c>
      <c r="C32" s="47">
        <f>C33+C34</f>
        <v>3487.1</v>
      </c>
      <c r="D32" s="47">
        <f>D33+D34</f>
        <v>3629.8</v>
      </c>
    </row>
    <row r="33" spans="1:4" ht="53.25" customHeight="1" thickBot="1">
      <c r="A33" s="8" t="s">
        <v>121</v>
      </c>
      <c r="B33" s="9" t="s">
        <v>122</v>
      </c>
      <c r="C33" s="48">
        <v>3383.1</v>
      </c>
      <c r="D33" s="48">
        <v>3522.3</v>
      </c>
    </row>
    <row r="34" spans="1:4" ht="52.5" customHeight="1" thickBot="1">
      <c r="A34" s="8" t="s">
        <v>115</v>
      </c>
      <c r="B34" s="9" t="s">
        <v>29</v>
      </c>
      <c r="C34" s="48">
        <v>104</v>
      </c>
      <c r="D34" s="48">
        <v>107.5</v>
      </c>
    </row>
    <row r="37" spans="1:4">
      <c r="A37" s="5" t="s">
        <v>146</v>
      </c>
      <c r="B37" s="6"/>
      <c r="C37" s="7" t="s">
        <v>107</v>
      </c>
    </row>
  </sheetData>
  <mergeCells count="15">
    <mergeCell ref="A15:A17"/>
    <mergeCell ref="B15:B17"/>
    <mergeCell ref="C15:C17"/>
    <mergeCell ref="D15:D17"/>
    <mergeCell ref="B7:D7"/>
    <mergeCell ref="B8:D8"/>
    <mergeCell ref="A11:D11"/>
    <mergeCell ref="A12:D12"/>
    <mergeCell ref="C14:D14"/>
    <mergeCell ref="B6:D6"/>
    <mergeCell ref="B1:D1"/>
    <mergeCell ref="B2:D2"/>
    <mergeCell ref="B3:D3"/>
    <mergeCell ref="B4:D4"/>
    <mergeCell ref="B5:D5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1"/>
  <sheetViews>
    <sheetView view="pageBreakPreview" topLeftCell="A52" zoomScale="60" workbookViewId="0">
      <selection activeCell="A61" sqref="A61"/>
    </sheetView>
  </sheetViews>
  <sheetFormatPr defaultRowHeight="14.5"/>
  <cols>
    <col min="1" max="1" width="32.26953125" customWidth="1"/>
    <col min="3" max="3" width="19" customWidth="1"/>
    <col min="5" max="5" width="27.7265625" customWidth="1"/>
    <col min="6" max="6" width="9.1796875" hidden="1" customWidth="1"/>
  </cols>
  <sheetData>
    <row r="1" spans="1:5">
      <c r="C1" s="88" t="s">
        <v>81</v>
      </c>
      <c r="D1" s="88"/>
      <c r="E1" s="88"/>
    </row>
    <row r="2" spans="1:5">
      <c r="C2" s="55" t="s">
        <v>104</v>
      </c>
      <c r="D2" s="55"/>
      <c r="E2" s="55"/>
    </row>
    <row r="3" spans="1:5">
      <c r="C3" s="55" t="s">
        <v>31</v>
      </c>
      <c r="D3" s="55"/>
      <c r="E3" s="55"/>
    </row>
    <row r="4" spans="1:5">
      <c r="C4" s="72" t="s">
        <v>143</v>
      </c>
      <c r="D4" s="55"/>
      <c r="E4" s="55"/>
    </row>
    <row r="5" spans="1:5">
      <c r="C5" s="55" t="s">
        <v>105</v>
      </c>
      <c r="D5" s="55"/>
      <c r="E5" s="55"/>
    </row>
    <row r="6" spans="1:5" ht="15.75" customHeight="1">
      <c r="C6" s="55" t="s">
        <v>31</v>
      </c>
      <c r="D6" s="55"/>
      <c r="E6" s="55"/>
    </row>
    <row r="7" spans="1:5">
      <c r="C7" s="55" t="s">
        <v>123</v>
      </c>
      <c r="D7" s="55"/>
      <c r="E7" s="55"/>
    </row>
    <row r="8" spans="1:5">
      <c r="C8" s="88" t="s">
        <v>124</v>
      </c>
      <c r="D8" s="88"/>
      <c r="E8" s="88"/>
    </row>
    <row r="10" spans="1:5" ht="15.5">
      <c r="A10" s="54" t="s">
        <v>108</v>
      </c>
      <c r="B10" s="54"/>
      <c r="C10" s="54"/>
      <c r="D10" s="54"/>
      <c r="E10" s="54"/>
    </row>
    <row r="11" spans="1:5" ht="15.5">
      <c r="A11" s="54" t="s">
        <v>129</v>
      </c>
      <c r="B11" s="54"/>
      <c r="C11" s="54"/>
      <c r="D11" s="54"/>
      <c r="E11" s="54"/>
    </row>
    <row r="12" spans="1:5" ht="15.5">
      <c r="A12" s="54" t="s">
        <v>80</v>
      </c>
      <c r="B12" s="54"/>
      <c r="C12" s="54"/>
      <c r="D12" s="54"/>
      <c r="E12" s="54"/>
    </row>
    <row r="13" spans="1:5" ht="15.5">
      <c r="A13" s="89" t="s">
        <v>79</v>
      </c>
      <c r="B13" s="89"/>
      <c r="C13" s="89"/>
      <c r="D13" s="89"/>
      <c r="E13" s="89"/>
    </row>
    <row r="14" spans="1:5">
      <c r="A14" s="1"/>
      <c r="B14" s="1"/>
      <c r="C14" s="1"/>
      <c r="D14" s="1"/>
      <c r="E14" s="1"/>
    </row>
    <row r="15" spans="1:5">
      <c r="E15" s="69" t="s">
        <v>33</v>
      </c>
    </row>
    <row r="16" spans="1:5">
      <c r="A16" s="91" t="s">
        <v>35</v>
      </c>
      <c r="B16" s="91" t="s">
        <v>36</v>
      </c>
      <c r="C16" s="91" t="s">
        <v>37</v>
      </c>
      <c r="D16" s="91" t="s">
        <v>38</v>
      </c>
      <c r="E16" s="56" t="s">
        <v>2</v>
      </c>
    </row>
    <row r="17" spans="1:5">
      <c r="A17" s="91"/>
      <c r="B17" s="91"/>
      <c r="C17" s="91"/>
      <c r="D17" s="91"/>
      <c r="E17" s="75" t="s">
        <v>114</v>
      </c>
    </row>
    <row r="18" spans="1:5">
      <c r="A18" s="57" t="s">
        <v>3</v>
      </c>
      <c r="B18" s="56"/>
      <c r="C18" s="56"/>
      <c r="D18" s="56"/>
      <c r="E18" s="58">
        <f>E19+E34+E40+E47</f>
        <v>4126.5</v>
      </c>
    </row>
    <row r="19" spans="1:5" ht="34.5" customHeight="1">
      <c r="A19" s="59" t="s">
        <v>39</v>
      </c>
      <c r="B19" s="60" t="s">
        <v>92</v>
      </c>
      <c r="C19" s="56"/>
      <c r="D19" s="56"/>
      <c r="E19" s="58">
        <f>E20+E24+E30</f>
        <v>1997.7999999999997</v>
      </c>
    </row>
    <row r="20" spans="1:5" ht="59.25" customHeight="1">
      <c r="A20" s="61" t="s">
        <v>40</v>
      </c>
      <c r="B20" s="62" t="s">
        <v>93</v>
      </c>
      <c r="C20" s="56"/>
      <c r="D20" s="56"/>
      <c r="E20" s="36">
        <f>E21</f>
        <v>636</v>
      </c>
    </row>
    <row r="21" spans="1:5" ht="114.75" customHeight="1">
      <c r="A21" s="61" t="s">
        <v>130</v>
      </c>
      <c r="B21" s="62" t="s">
        <v>93</v>
      </c>
      <c r="C21" s="63" t="s">
        <v>131</v>
      </c>
      <c r="D21" s="63"/>
      <c r="E21" s="36">
        <f>E22</f>
        <v>636</v>
      </c>
    </row>
    <row r="22" spans="1:5" ht="20.25" customHeight="1">
      <c r="A22" s="61" t="s">
        <v>91</v>
      </c>
      <c r="B22" s="62" t="s">
        <v>93</v>
      </c>
      <c r="C22" s="63" t="s">
        <v>132</v>
      </c>
      <c r="D22" s="63"/>
      <c r="E22" s="36">
        <f>E23</f>
        <v>636</v>
      </c>
    </row>
    <row r="23" spans="1:5" ht="118.5" customHeight="1">
      <c r="A23" s="61" t="s">
        <v>43</v>
      </c>
      <c r="B23" s="62" t="s">
        <v>93</v>
      </c>
      <c r="C23" s="63" t="s">
        <v>132</v>
      </c>
      <c r="D23" s="63">
        <v>100</v>
      </c>
      <c r="E23" s="36">
        <v>636</v>
      </c>
    </row>
    <row r="24" spans="1:5" ht="120.75" customHeight="1">
      <c r="A24" s="61" t="s">
        <v>44</v>
      </c>
      <c r="B24" s="62" t="s">
        <v>94</v>
      </c>
      <c r="C24" s="63"/>
      <c r="D24" s="63"/>
      <c r="E24" s="36">
        <f>E25</f>
        <v>1351.7999999999997</v>
      </c>
    </row>
    <row r="25" spans="1:5" ht="18.75" customHeight="1">
      <c r="A25" s="61" t="s">
        <v>130</v>
      </c>
      <c r="B25" s="62" t="s">
        <v>94</v>
      </c>
      <c r="C25" s="63" t="s">
        <v>131</v>
      </c>
      <c r="D25" s="63"/>
      <c r="E25" s="36">
        <f>E26</f>
        <v>1351.7999999999997</v>
      </c>
    </row>
    <row r="26" spans="1:5" ht="30.75" customHeight="1">
      <c r="A26" s="61" t="s">
        <v>45</v>
      </c>
      <c r="B26" s="62" t="s">
        <v>94</v>
      </c>
      <c r="C26" s="63" t="s">
        <v>133</v>
      </c>
      <c r="D26" s="63"/>
      <c r="E26" s="36">
        <f>E27+E28+E29</f>
        <v>1351.7999999999997</v>
      </c>
    </row>
    <row r="27" spans="1:5" ht="122.25" customHeight="1">
      <c r="A27" s="61" t="s">
        <v>43</v>
      </c>
      <c r="B27" s="62" t="s">
        <v>94</v>
      </c>
      <c r="C27" s="63" t="s">
        <v>133</v>
      </c>
      <c r="D27" s="63">
        <v>100</v>
      </c>
      <c r="E27" s="36">
        <v>549.9</v>
      </c>
    </row>
    <row r="28" spans="1:5" ht="47.25" customHeight="1">
      <c r="A28" s="61" t="s">
        <v>46</v>
      </c>
      <c r="B28" s="62" t="s">
        <v>94</v>
      </c>
      <c r="C28" s="63" t="s">
        <v>133</v>
      </c>
      <c r="D28" s="63">
        <v>200</v>
      </c>
      <c r="E28" s="36">
        <v>779.8</v>
      </c>
    </row>
    <row r="29" spans="1:5">
      <c r="A29" s="61" t="s">
        <v>47</v>
      </c>
      <c r="B29" s="62" t="s">
        <v>94</v>
      </c>
      <c r="C29" s="63" t="s">
        <v>133</v>
      </c>
      <c r="D29" s="63">
        <v>800</v>
      </c>
      <c r="E29" s="36">
        <v>22.1</v>
      </c>
    </row>
    <row r="30" spans="1:5">
      <c r="A30" s="61" t="s">
        <v>48</v>
      </c>
      <c r="B30" s="62" t="s">
        <v>95</v>
      </c>
      <c r="C30" s="63"/>
      <c r="D30" s="63"/>
      <c r="E30" s="36">
        <f>E31</f>
        <v>10</v>
      </c>
    </row>
    <row r="31" spans="1:5">
      <c r="A31" s="64" t="s">
        <v>41</v>
      </c>
      <c r="B31" s="62" t="s">
        <v>95</v>
      </c>
      <c r="C31" s="63" t="s">
        <v>42</v>
      </c>
      <c r="D31" s="63"/>
      <c r="E31" s="36">
        <f>E32</f>
        <v>10</v>
      </c>
    </row>
    <row r="32" spans="1:5" ht="28.5">
      <c r="A32" s="61" t="s">
        <v>49</v>
      </c>
      <c r="B32" s="62" t="s">
        <v>95</v>
      </c>
      <c r="C32" s="63" t="s">
        <v>50</v>
      </c>
      <c r="D32" s="63"/>
      <c r="E32" s="36">
        <f>E33</f>
        <v>10</v>
      </c>
    </row>
    <row r="33" spans="1:16">
      <c r="A33" s="61" t="s">
        <v>47</v>
      </c>
      <c r="B33" s="62" t="s">
        <v>95</v>
      </c>
      <c r="C33" s="63" t="s">
        <v>50</v>
      </c>
      <c r="D33" s="63">
        <v>800</v>
      </c>
      <c r="E33" s="36">
        <v>10</v>
      </c>
    </row>
    <row r="34" spans="1:16">
      <c r="A34" s="59" t="s">
        <v>51</v>
      </c>
      <c r="B34" s="60" t="s">
        <v>96</v>
      </c>
      <c r="C34" s="56"/>
      <c r="D34" s="56"/>
      <c r="E34" s="58">
        <f>E35</f>
        <v>102.69999999999999</v>
      </c>
    </row>
    <row r="35" spans="1:16" ht="28.5">
      <c r="A35" s="61" t="s">
        <v>52</v>
      </c>
      <c r="B35" s="62" t="s">
        <v>97</v>
      </c>
      <c r="C35" s="56"/>
      <c r="D35" s="56"/>
      <c r="E35" s="36">
        <f>E36</f>
        <v>102.69999999999999</v>
      </c>
    </row>
    <row r="36" spans="1:16" ht="112.5">
      <c r="A36" s="61" t="s">
        <v>130</v>
      </c>
      <c r="B36" s="62" t="s">
        <v>97</v>
      </c>
      <c r="C36" s="63" t="s">
        <v>131</v>
      </c>
      <c r="D36" s="56"/>
      <c r="E36" s="36">
        <f>E37</f>
        <v>102.69999999999999</v>
      </c>
    </row>
    <row r="37" spans="1:16" ht="56.5">
      <c r="A37" s="61" t="s">
        <v>120</v>
      </c>
      <c r="B37" s="62" t="s">
        <v>97</v>
      </c>
      <c r="C37" s="63" t="s">
        <v>134</v>
      </c>
      <c r="D37" s="63"/>
      <c r="E37" s="36">
        <f>E38+E39</f>
        <v>102.69999999999999</v>
      </c>
    </row>
    <row r="38" spans="1:16" ht="123" customHeight="1">
      <c r="A38" s="61" t="s">
        <v>43</v>
      </c>
      <c r="B38" s="62" t="s">
        <v>97</v>
      </c>
      <c r="C38" s="63" t="s">
        <v>134</v>
      </c>
      <c r="D38" s="63">
        <v>100</v>
      </c>
      <c r="E38" s="36">
        <v>90.6</v>
      </c>
    </row>
    <row r="39" spans="1:16" ht="41.25" customHeight="1">
      <c r="A39" s="61" t="s">
        <v>46</v>
      </c>
      <c r="B39" s="62" t="s">
        <v>97</v>
      </c>
      <c r="C39" s="63" t="s">
        <v>134</v>
      </c>
      <c r="D39" s="63">
        <v>200</v>
      </c>
      <c r="E39" s="36">
        <v>12.1</v>
      </c>
    </row>
    <row r="40" spans="1:16" ht="28.5">
      <c r="A40" s="59" t="s">
        <v>53</v>
      </c>
      <c r="B40" s="60" t="s">
        <v>98</v>
      </c>
      <c r="C40" s="63"/>
      <c r="D40" s="63"/>
      <c r="E40" s="58">
        <f t="shared" ref="E40:E45" si="0">E41</f>
        <v>150</v>
      </c>
    </row>
    <row r="41" spans="1:16">
      <c r="A41" s="61" t="s">
        <v>54</v>
      </c>
      <c r="B41" s="60" t="s">
        <v>99</v>
      </c>
      <c r="C41" s="63"/>
      <c r="D41" s="63"/>
      <c r="E41" s="58">
        <f>E42</f>
        <v>150</v>
      </c>
    </row>
    <row r="42" spans="1:16" ht="108.75" customHeight="1">
      <c r="A42" s="61" t="s">
        <v>135</v>
      </c>
      <c r="B42" s="60" t="s">
        <v>99</v>
      </c>
      <c r="C42" s="63" t="s">
        <v>55</v>
      </c>
      <c r="D42" s="63"/>
      <c r="E42" s="36">
        <f t="shared" si="0"/>
        <v>150</v>
      </c>
    </row>
    <row r="43" spans="1:16" ht="28.5">
      <c r="A43" s="61" t="s">
        <v>56</v>
      </c>
      <c r="B43" s="60" t="s">
        <v>99</v>
      </c>
      <c r="C43" s="63" t="s">
        <v>57</v>
      </c>
      <c r="D43" s="63"/>
      <c r="E43" s="36">
        <f t="shared" si="0"/>
        <v>150</v>
      </c>
    </row>
    <row r="44" spans="1:16" ht="42.5">
      <c r="A44" s="61" t="s">
        <v>58</v>
      </c>
      <c r="B44" s="60" t="s">
        <v>99</v>
      </c>
      <c r="C44" s="63" t="s">
        <v>59</v>
      </c>
      <c r="D44" s="63"/>
      <c r="E44" s="36">
        <f t="shared" si="0"/>
        <v>150</v>
      </c>
      <c r="I44" s="90"/>
      <c r="J44" s="90"/>
      <c r="K44" s="90"/>
      <c r="L44" s="90"/>
      <c r="M44" s="90"/>
      <c r="N44" s="90"/>
      <c r="O44" s="90"/>
      <c r="P44" s="90"/>
    </row>
    <row r="45" spans="1:16" ht="148.5" customHeight="1">
      <c r="A45" s="73" t="s">
        <v>119</v>
      </c>
      <c r="B45" s="60" t="s">
        <v>99</v>
      </c>
      <c r="C45" s="63" t="s">
        <v>60</v>
      </c>
      <c r="D45" s="63"/>
      <c r="E45" s="36">
        <f t="shared" si="0"/>
        <v>150</v>
      </c>
      <c r="I45" s="90"/>
      <c r="J45" s="90"/>
      <c r="K45" s="90"/>
      <c r="L45" s="90"/>
      <c r="M45" s="90"/>
      <c r="N45" s="90"/>
      <c r="O45" s="90"/>
      <c r="P45" s="90"/>
    </row>
    <row r="46" spans="1:16" ht="51" customHeight="1">
      <c r="A46" s="61" t="s">
        <v>46</v>
      </c>
      <c r="B46" s="60" t="s">
        <v>99</v>
      </c>
      <c r="C46" s="63" t="s">
        <v>60</v>
      </c>
      <c r="D46" s="63">
        <v>200</v>
      </c>
      <c r="E46" s="36">
        <v>150</v>
      </c>
    </row>
    <row r="47" spans="1:16" ht="28.5">
      <c r="A47" s="59" t="s">
        <v>61</v>
      </c>
      <c r="B47" s="60" t="s">
        <v>100</v>
      </c>
      <c r="C47" s="56"/>
      <c r="D47" s="56"/>
      <c r="E47" s="58">
        <f>E48</f>
        <v>1876</v>
      </c>
    </row>
    <row r="48" spans="1:16">
      <c r="A48" s="61" t="s">
        <v>62</v>
      </c>
      <c r="B48" s="62" t="s">
        <v>101</v>
      </c>
      <c r="C48" s="56"/>
      <c r="D48" s="56"/>
      <c r="E48" s="58">
        <f>E49</f>
        <v>1876</v>
      </c>
    </row>
    <row r="49" spans="1:5" ht="102" customHeight="1">
      <c r="A49" s="61" t="s">
        <v>135</v>
      </c>
      <c r="B49" s="62" t="s">
        <v>101</v>
      </c>
      <c r="C49" s="56" t="s">
        <v>75</v>
      </c>
      <c r="D49" s="56"/>
      <c r="E49" s="58">
        <f>E50</f>
        <v>1876</v>
      </c>
    </row>
    <row r="50" spans="1:5" ht="28.5">
      <c r="A50" s="64" t="s">
        <v>63</v>
      </c>
      <c r="B50" s="62" t="s">
        <v>101</v>
      </c>
      <c r="C50" s="63" t="s">
        <v>64</v>
      </c>
      <c r="D50" s="63"/>
      <c r="E50" s="58">
        <f>E51</f>
        <v>1876</v>
      </c>
    </row>
    <row r="51" spans="1:5" ht="42.5">
      <c r="A51" s="61" t="s">
        <v>65</v>
      </c>
      <c r="B51" s="62" t="s">
        <v>101</v>
      </c>
      <c r="C51" s="63" t="s">
        <v>66</v>
      </c>
      <c r="D51" s="63"/>
      <c r="E51" s="58">
        <f>E52+E56</f>
        <v>1876</v>
      </c>
    </row>
    <row r="52" spans="1:5" ht="28.5">
      <c r="A52" s="64" t="s">
        <v>67</v>
      </c>
      <c r="B52" s="62" t="s">
        <v>101</v>
      </c>
      <c r="C52" s="63" t="s">
        <v>68</v>
      </c>
      <c r="D52" s="63"/>
      <c r="E52" s="36">
        <f>E53+E54+E55</f>
        <v>1526</v>
      </c>
    </row>
    <row r="53" spans="1:5" ht="119.25" customHeight="1">
      <c r="A53" s="64" t="s">
        <v>43</v>
      </c>
      <c r="B53" s="62" t="s">
        <v>101</v>
      </c>
      <c r="C53" s="63" t="s">
        <v>68</v>
      </c>
      <c r="D53" s="63">
        <v>100</v>
      </c>
      <c r="E53" s="36">
        <v>222.7</v>
      </c>
    </row>
    <row r="54" spans="1:5" ht="42.5">
      <c r="A54" s="61" t="s">
        <v>69</v>
      </c>
      <c r="B54" s="62" t="s">
        <v>101</v>
      </c>
      <c r="C54" s="63" t="s">
        <v>68</v>
      </c>
      <c r="D54" s="63">
        <v>200</v>
      </c>
      <c r="E54" s="36">
        <v>1301.8</v>
      </c>
    </row>
    <row r="55" spans="1:5">
      <c r="A55" s="61" t="s">
        <v>47</v>
      </c>
      <c r="B55" s="62" t="s">
        <v>101</v>
      </c>
      <c r="C55" s="63" t="s">
        <v>68</v>
      </c>
      <c r="D55" s="63">
        <v>800</v>
      </c>
      <c r="E55" s="36">
        <v>1.5</v>
      </c>
    </row>
    <row r="56" spans="1:5" ht="140.5">
      <c r="A56" s="73" t="s">
        <v>119</v>
      </c>
      <c r="B56" s="62" t="s">
        <v>101</v>
      </c>
      <c r="C56" s="63" t="s">
        <v>70</v>
      </c>
      <c r="D56" s="63"/>
      <c r="E56" s="36">
        <f>E57</f>
        <v>350</v>
      </c>
    </row>
    <row r="57" spans="1:5" ht="42.5">
      <c r="A57" s="61" t="s">
        <v>69</v>
      </c>
      <c r="B57" s="62" t="s">
        <v>101</v>
      </c>
      <c r="C57" s="63" t="s">
        <v>70</v>
      </c>
      <c r="D57" s="63">
        <v>200</v>
      </c>
      <c r="E57" s="36">
        <v>350</v>
      </c>
    </row>
    <row r="60" spans="1:5">
      <c r="A60" s="1"/>
      <c r="B60" s="1"/>
      <c r="C60" s="1"/>
      <c r="D60" s="1"/>
      <c r="E60" s="1"/>
    </row>
    <row r="61" spans="1:5">
      <c r="A61" s="1" t="s">
        <v>146</v>
      </c>
      <c r="B61" s="1"/>
      <c r="C61" s="1"/>
      <c r="D61" s="7" t="s">
        <v>107</v>
      </c>
      <c r="E61" s="1"/>
    </row>
  </sheetData>
  <mergeCells count="8">
    <mergeCell ref="C8:E8"/>
    <mergeCell ref="A13:E13"/>
    <mergeCell ref="C1:E1"/>
    <mergeCell ref="I44:P45"/>
    <mergeCell ref="A16:A17"/>
    <mergeCell ref="B16:B17"/>
    <mergeCell ref="C16:C17"/>
    <mergeCell ref="D16:D17"/>
  </mergeCells>
  <printOptions horizontalCentered="1"/>
  <pageMargins left="1.1023622047244095" right="0.31496062992125984" top="0.74803149606299213" bottom="0.74803149606299213" header="0.31496062992125984" footer="0.31496062992125984"/>
  <pageSetup paperSize="9" scale="83" fitToHeight="0" orientation="portrait" verticalDpi="180" r:id="rId1"/>
  <rowBreaks count="1" manualBreakCount="1">
    <brk id="44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view="pageBreakPreview" topLeftCell="A39" zoomScale="60" workbookViewId="0">
      <selection activeCell="A46" sqref="A46"/>
    </sheetView>
  </sheetViews>
  <sheetFormatPr defaultRowHeight="14.5"/>
  <cols>
    <col min="1" max="1" width="49.54296875" customWidth="1"/>
    <col min="2" max="2" width="18.453125" customWidth="1"/>
    <col min="4" max="4" width="24.1796875" customWidth="1"/>
  </cols>
  <sheetData>
    <row r="1" spans="1:5">
      <c r="B1" s="88" t="s">
        <v>85</v>
      </c>
      <c r="C1" s="88"/>
      <c r="D1" s="88"/>
    </row>
    <row r="2" spans="1:5">
      <c r="B2" s="55" t="s">
        <v>104</v>
      </c>
      <c r="C2" s="55"/>
      <c r="D2" s="55"/>
    </row>
    <row r="3" spans="1:5">
      <c r="B3" s="55" t="s">
        <v>31</v>
      </c>
      <c r="C3" s="55"/>
      <c r="D3" s="55"/>
    </row>
    <row r="4" spans="1:5">
      <c r="B4" s="72" t="s">
        <v>145</v>
      </c>
      <c r="C4" s="55"/>
      <c r="D4" s="55"/>
    </row>
    <row r="5" spans="1:5">
      <c r="B5" s="55" t="s">
        <v>105</v>
      </c>
      <c r="C5" s="55"/>
      <c r="D5" s="55"/>
    </row>
    <row r="6" spans="1:5">
      <c r="B6" s="55" t="s">
        <v>31</v>
      </c>
      <c r="C6" s="55"/>
      <c r="D6" s="55"/>
    </row>
    <row r="7" spans="1:5">
      <c r="B7" s="55" t="s">
        <v>123</v>
      </c>
      <c r="C7" s="55"/>
      <c r="D7" s="55"/>
    </row>
    <row r="8" spans="1:5">
      <c r="B8" s="88" t="s">
        <v>124</v>
      </c>
      <c r="C8" s="88"/>
      <c r="D8" s="88"/>
    </row>
    <row r="9" spans="1:5">
      <c r="B9" s="3"/>
      <c r="C9" s="3"/>
      <c r="D9" s="3"/>
    </row>
    <row r="10" spans="1:5" ht="15.5">
      <c r="A10" s="54" t="s">
        <v>108</v>
      </c>
      <c r="B10" s="54"/>
      <c r="C10" s="54"/>
      <c r="D10" s="54"/>
      <c r="E10" s="35"/>
    </row>
    <row r="11" spans="1:5" ht="15.5">
      <c r="A11" s="89" t="s">
        <v>136</v>
      </c>
      <c r="B11" s="89"/>
      <c r="C11" s="89"/>
      <c r="D11" s="89"/>
      <c r="E11" s="89"/>
    </row>
    <row r="12" spans="1:5" ht="15.5">
      <c r="A12" s="89" t="s">
        <v>90</v>
      </c>
      <c r="B12" s="89"/>
      <c r="C12" s="89"/>
      <c r="D12" s="89"/>
      <c r="E12" s="35"/>
    </row>
    <row r="13" spans="1:5" ht="15.5">
      <c r="A13" s="89" t="s">
        <v>89</v>
      </c>
      <c r="B13" s="89"/>
      <c r="C13" s="89"/>
      <c r="D13" s="89"/>
      <c r="E13" s="35"/>
    </row>
    <row r="14" spans="1:5">
      <c r="A14" s="2"/>
      <c r="B14" s="2"/>
      <c r="C14" s="2"/>
      <c r="D14" s="2"/>
      <c r="E14" s="2"/>
    </row>
    <row r="15" spans="1:5">
      <c r="D15" s="69" t="s">
        <v>33</v>
      </c>
    </row>
    <row r="16" spans="1:5">
      <c r="A16" s="92" t="s">
        <v>1</v>
      </c>
      <c r="B16" s="92" t="s">
        <v>37</v>
      </c>
      <c r="C16" s="92" t="s">
        <v>38</v>
      </c>
      <c r="D16" s="66" t="s">
        <v>2</v>
      </c>
    </row>
    <row r="17" spans="1:4">
      <c r="A17" s="92"/>
      <c r="B17" s="92"/>
      <c r="C17" s="92"/>
      <c r="D17" s="76" t="s">
        <v>114</v>
      </c>
    </row>
    <row r="18" spans="1:4">
      <c r="A18" s="57" t="s">
        <v>3</v>
      </c>
      <c r="B18" s="56"/>
      <c r="C18" s="56"/>
      <c r="D18" s="58">
        <f>D19+D32</f>
        <v>4126.5</v>
      </c>
    </row>
    <row r="19" spans="1:4" ht="75" customHeight="1">
      <c r="A19" s="59" t="s">
        <v>135</v>
      </c>
      <c r="B19" s="65" t="s">
        <v>75</v>
      </c>
      <c r="C19" s="63"/>
      <c r="D19" s="58">
        <f>D20+D24</f>
        <v>2026</v>
      </c>
    </row>
    <row r="20" spans="1:4" ht="16.5" customHeight="1">
      <c r="A20" s="67" t="s">
        <v>76</v>
      </c>
      <c r="B20" s="63" t="s">
        <v>57</v>
      </c>
      <c r="C20" s="63"/>
      <c r="D20" s="36">
        <f>D21</f>
        <v>150</v>
      </c>
    </row>
    <row r="21" spans="1:4" ht="33.75" customHeight="1">
      <c r="A21" s="67" t="s">
        <v>58</v>
      </c>
      <c r="B21" s="63" t="s">
        <v>59</v>
      </c>
      <c r="C21" s="63"/>
      <c r="D21" s="36">
        <f>D22</f>
        <v>150</v>
      </c>
    </row>
    <row r="22" spans="1:4" ht="94.5" customHeight="1">
      <c r="A22" s="73" t="s">
        <v>119</v>
      </c>
      <c r="B22" s="63" t="s">
        <v>60</v>
      </c>
      <c r="C22" s="63"/>
      <c r="D22" s="36">
        <f>D23</f>
        <v>150</v>
      </c>
    </row>
    <row r="23" spans="1:4" ht="31.5" customHeight="1">
      <c r="A23" s="67" t="s">
        <v>69</v>
      </c>
      <c r="B23" s="63" t="s">
        <v>60</v>
      </c>
      <c r="C23" s="63">
        <v>200</v>
      </c>
      <c r="D23" s="36">
        <f>'прил 5'!E46</f>
        <v>150</v>
      </c>
    </row>
    <row r="24" spans="1:4" ht="32.25" customHeight="1">
      <c r="A24" s="67" t="s">
        <v>63</v>
      </c>
      <c r="B24" s="63" t="s">
        <v>64</v>
      </c>
      <c r="C24" s="63"/>
      <c r="D24" s="36">
        <f>D25</f>
        <v>1876</v>
      </c>
    </row>
    <row r="25" spans="1:4" ht="35.25" customHeight="1">
      <c r="A25" s="67" t="s">
        <v>77</v>
      </c>
      <c r="B25" s="63" t="s">
        <v>66</v>
      </c>
      <c r="C25" s="63"/>
      <c r="D25" s="36">
        <f>D26+D30</f>
        <v>1876</v>
      </c>
    </row>
    <row r="26" spans="1:4" ht="33.75" customHeight="1">
      <c r="A26" s="67" t="s">
        <v>78</v>
      </c>
      <c r="B26" s="63" t="s">
        <v>68</v>
      </c>
      <c r="C26" s="63"/>
      <c r="D26" s="36">
        <f>D27+D28+D29</f>
        <v>1526</v>
      </c>
    </row>
    <row r="27" spans="1:4" ht="86.25" customHeight="1">
      <c r="A27" s="67" t="s">
        <v>43</v>
      </c>
      <c r="B27" s="63" t="s">
        <v>68</v>
      </c>
      <c r="C27" s="63">
        <v>100</v>
      </c>
      <c r="D27" s="36">
        <f>'прил 5'!E53</f>
        <v>222.7</v>
      </c>
    </row>
    <row r="28" spans="1:4" ht="28">
      <c r="A28" s="67" t="s">
        <v>69</v>
      </c>
      <c r="B28" s="63" t="s">
        <v>68</v>
      </c>
      <c r="C28" s="63">
        <v>200</v>
      </c>
      <c r="D28" s="36">
        <f>'прил 5'!E54</f>
        <v>1301.8</v>
      </c>
    </row>
    <row r="29" spans="1:4">
      <c r="A29" s="67" t="s">
        <v>47</v>
      </c>
      <c r="B29" s="63" t="s">
        <v>68</v>
      </c>
      <c r="C29" s="63">
        <v>800</v>
      </c>
      <c r="D29" s="36">
        <f>'прил 5'!E55</f>
        <v>1.5</v>
      </c>
    </row>
    <row r="30" spans="1:4" ht="97.5" customHeight="1">
      <c r="A30" s="73" t="s">
        <v>119</v>
      </c>
      <c r="B30" s="63" t="s">
        <v>70</v>
      </c>
      <c r="C30" s="68"/>
      <c r="D30" s="58">
        <f>D31</f>
        <v>350</v>
      </c>
    </row>
    <row r="31" spans="1:4" ht="28">
      <c r="A31" s="67" t="s">
        <v>69</v>
      </c>
      <c r="B31" s="63" t="s">
        <v>70</v>
      </c>
      <c r="C31" s="63">
        <v>200</v>
      </c>
      <c r="D31" s="36">
        <f>'прил 5'!E57</f>
        <v>350</v>
      </c>
    </row>
    <row r="32" spans="1:4" ht="70.5">
      <c r="A32" s="59" t="s">
        <v>130</v>
      </c>
      <c r="B32" s="65" t="s">
        <v>131</v>
      </c>
      <c r="C32" s="65"/>
      <c r="D32" s="58">
        <f>D33+D35+D39+D41</f>
        <v>2100.4999999999995</v>
      </c>
    </row>
    <row r="33" spans="1:4">
      <c r="A33" s="67" t="s">
        <v>91</v>
      </c>
      <c r="B33" s="63" t="s">
        <v>132</v>
      </c>
      <c r="C33" s="63"/>
      <c r="D33" s="36">
        <f>D34</f>
        <v>636</v>
      </c>
    </row>
    <row r="34" spans="1:4" ht="70">
      <c r="A34" s="67" t="s">
        <v>43</v>
      </c>
      <c r="B34" s="63" t="s">
        <v>132</v>
      </c>
      <c r="C34" s="63">
        <v>100</v>
      </c>
      <c r="D34" s="36">
        <f>'прил 5'!E23</f>
        <v>636</v>
      </c>
    </row>
    <row r="35" spans="1:4">
      <c r="A35" s="67" t="s">
        <v>45</v>
      </c>
      <c r="B35" s="63" t="s">
        <v>133</v>
      </c>
      <c r="C35" s="63"/>
      <c r="D35" s="36">
        <f>D36+D37+D38</f>
        <v>1351.7999999999997</v>
      </c>
    </row>
    <row r="36" spans="1:4" ht="79.5" customHeight="1">
      <c r="A36" s="67" t="s">
        <v>43</v>
      </c>
      <c r="B36" s="63" t="s">
        <v>133</v>
      </c>
      <c r="C36" s="63">
        <v>100</v>
      </c>
      <c r="D36" s="36">
        <f>'прил 5'!E27</f>
        <v>549.9</v>
      </c>
    </row>
    <row r="37" spans="1:4" ht="28">
      <c r="A37" s="67" t="s">
        <v>69</v>
      </c>
      <c r="B37" s="63" t="s">
        <v>133</v>
      </c>
      <c r="C37" s="63">
        <v>200</v>
      </c>
      <c r="D37" s="36">
        <f>'прил 5'!E28</f>
        <v>779.8</v>
      </c>
    </row>
    <row r="38" spans="1:4">
      <c r="A38" s="67" t="s">
        <v>47</v>
      </c>
      <c r="B38" s="63" t="s">
        <v>133</v>
      </c>
      <c r="C38" s="63">
        <v>800</v>
      </c>
      <c r="D38" s="36">
        <f>'прил 5'!E29</f>
        <v>22.1</v>
      </c>
    </row>
    <row r="39" spans="1:4">
      <c r="A39" s="67" t="s">
        <v>49</v>
      </c>
      <c r="B39" s="63" t="s">
        <v>50</v>
      </c>
      <c r="C39" s="63"/>
      <c r="D39" s="36">
        <f>D40</f>
        <v>10</v>
      </c>
    </row>
    <row r="40" spans="1:4">
      <c r="A40" s="67" t="s">
        <v>47</v>
      </c>
      <c r="B40" s="63" t="s">
        <v>50</v>
      </c>
      <c r="C40" s="63">
        <v>800</v>
      </c>
      <c r="D40" s="36">
        <f>'прил 5'!E33</f>
        <v>10</v>
      </c>
    </row>
    <row r="41" spans="1:4" ht="42.5">
      <c r="A41" s="61" t="s">
        <v>120</v>
      </c>
      <c r="B41" s="63" t="s">
        <v>134</v>
      </c>
      <c r="C41" s="63"/>
      <c r="D41" s="36">
        <f>D42+D43</f>
        <v>102.69999999999999</v>
      </c>
    </row>
    <row r="42" spans="1:4" ht="70">
      <c r="A42" s="67" t="s">
        <v>43</v>
      </c>
      <c r="B42" s="63" t="s">
        <v>134</v>
      </c>
      <c r="C42" s="63">
        <v>100</v>
      </c>
      <c r="D42" s="36">
        <f>'прил 5'!E38</f>
        <v>90.6</v>
      </c>
    </row>
    <row r="43" spans="1:4" ht="28">
      <c r="A43" s="67" t="s">
        <v>69</v>
      </c>
      <c r="B43" s="63" t="s">
        <v>134</v>
      </c>
      <c r="C43" s="63">
        <v>200</v>
      </c>
      <c r="D43" s="36">
        <f>'прил 5'!E39</f>
        <v>12.1</v>
      </c>
    </row>
    <row r="44" spans="1:4" ht="15.5">
      <c r="A44" s="4"/>
    </row>
    <row r="45" spans="1:4" ht="15.5">
      <c r="A45" s="4"/>
    </row>
    <row r="46" spans="1:4">
      <c r="A46" s="77" t="s">
        <v>146</v>
      </c>
      <c r="B46" s="1"/>
      <c r="C46" s="1"/>
      <c r="D46" s="7" t="s">
        <v>107</v>
      </c>
    </row>
  </sheetData>
  <mergeCells count="8">
    <mergeCell ref="B1:D1"/>
    <mergeCell ref="A12:D12"/>
    <mergeCell ref="A13:D13"/>
    <mergeCell ref="A16:A17"/>
    <mergeCell ref="B16:B17"/>
    <mergeCell ref="C16:C17"/>
    <mergeCell ref="B8:D8"/>
    <mergeCell ref="A11:E11"/>
  </mergeCells>
  <printOptions horizontalCentered="1"/>
  <pageMargins left="0.9055118110236221" right="0.31496062992125984" top="0.74803149606299213" bottom="0.74803149606299213" header="0.31496062992125984" footer="0.31496062992125984"/>
  <pageSetup paperSize="9" scale="81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"/>
  <sheetViews>
    <sheetView view="pageBreakPreview" topLeftCell="A40" zoomScale="60" zoomScaleNormal="75" workbookViewId="0">
      <selection activeCell="A45" sqref="A45"/>
    </sheetView>
  </sheetViews>
  <sheetFormatPr defaultRowHeight="14.5"/>
  <cols>
    <col min="1" max="1" width="48.7265625" customWidth="1"/>
    <col min="2" max="2" width="9.1796875" customWidth="1"/>
    <col min="3" max="3" width="16.54296875" customWidth="1"/>
    <col min="5" max="5" width="28" customWidth="1"/>
  </cols>
  <sheetData>
    <row r="1" spans="1:5">
      <c r="C1" s="88" t="s">
        <v>110</v>
      </c>
      <c r="D1" s="88"/>
      <c r="E1" s="88"/>
    </row>
    <row r="2" spans="1:5">
      <c r="C2" s="55" t="s">
        <v>104</v>
      </c>
      <c r="D2" s="55"/>
      <c r="E2" s="55"/>
    </row>
    <row r="3" spans="1:5">
      <c r="C3" s="55" t="s">
        <v>31</v>
      </c>
      <c r="D3" s="55"/>
      <c r="E3" s="55"/>
    </row>
    <row r="4" spans="1:5">
      <c r="C4" s="72" t="s">
        <v>145</v>
      </c>
      <c r="D4" s="55"/>
      <c r="E4" s="55"/>
    </row>
    <row r="5" spans="1:5">
      <c r="C5" s="55" t="s">
        <v>105</v>
      </c>
      <c r="D5" s="55"/>
      <c r="E5" s="55"/>
    </row>
    <row r="6" spans="1:5">
      <c r="C6" s="55" t="s">
        <v>31</v>
      </c>
      <c r="D6" s="55"/>
      <c r="E6" s="55"/>
    </row>
    <row r="7" spans="1:5">
      <c r="C7" s="88" t="s">
        <v>126</v>
      </c>
      <c r="D7" s="88"/>
      <c r="E7" s="88"/>
    </row>
    <row r="8" spans="1:5">
      <c r="C8" s="88" t="s">
        <v>137</v>
      </c>
      <c r="D8" s="88"/>
      <c r="E8" s="88"/>
    </row>
    <row r="10" spans="1:5" ht="15.5">
      <c r="A10" s="89" t="s">
        <v>112</v>
      </c>
      <c r="B10" s="89"/>
      <c r="C10" s="89"/>
      <c r="D10" s="89"/>
      <c r="E10" s="89"/>
    </row>
    <row r="11" spans="1:5" ht="15.5">
      <c r="A11" s="89" t="s">
        <v>138</v>
      </c>
      <c r="B11" s="89"/>
      <c r="C11" s="89"/>
      <c r="D11" s="89"/>
      <c r="E11" s="89"/>
    </row>
    <row r="13" spans="1:5">
      <c r="E13" s="69" t="s">
        <v>33</v>
      </c>
    </row>
    <row r="14" spans="1:5">
      <c r="A14" s="92" t="s">
        <v>1</v>
      </c>
      <c r="B14" s="93" t="s">
        <v>83</v>
      </c>
      <c r="C14" s="93" t="s">
        <v>37</v>
      </c>
      <c r="D14" s="93" t="s">
        <v>38</v>
      </c>
      <c r="E14" s="66" t="s">
        <v>2</v>
      </c>
    </row>
    <row r="15" spans="1:5">
      <c r="A15" s="92"/>
      <c r="B15" s="93"/>
      <c r="C15" s="93"/>
      <c r="D15" s="93"/>
      <c r="E15" s="70" t="s">
        <v>114</v>
      </c>
    </row>
    <row r="16" spans="1:5">
      <c r="A16" s="71" t="s">
        <v>3</v>
      </c>
      <c r="B16" s="71"/>
      <c r="C16" s="66"/>
      <c r="D16" s="66"/>
      <c r="E16" s="58">
        <f>E17</f>
        <v>4126.5</v>
      </c>
    </row>
    <row r="17" spans="1:5" ht="66.75" customHeight="1">
      <c r="A17" s="59" t="s">
        <v>109</v>
      </c>
      <c r="B17" s="57">
        <v>791</v>
      </c>
      <c r="C17" s="56"/>
      <c r="D17" s="56"/>
      <c r="E17" s="58">
        <f>E18+E31</f>
        <v>4126.5</v>
      </c>
    </row>
    <row r="18" spans="1:5" ht="75.75" customHeight="1">
      <c r="A18" s="59" t="s">
        <v>135</v>
      </c>
      <c r="B18" s="57">
        <v>791</v>
      </c>
      <c r="C18" s="57" t="s">
        <v>84</v>
      </c>
      <c r="D18" s="57"/>
      <c r="E18" s="58">
        <f>E19+E23</f>
        <v>2026</v>
      </c>
    </row>
    <row r="19" spans="1:5" ht="18.75" customHeight="1">
      <c r="A19" s="67" t="s">
        <v>76</v>
      </c>
      <c r="B19" s="56">
        <v>791</v>
      </c>
      <c r="C19" s="56" t="s">
        <v>57</v>
      </c>
      <c r="D19" s="57"/>
      <c r="E19" s="36">
        <f>E20</f>
        <v>150</v>
      </c>
    </row>
    <row r="20" spans="1:5" ht="33" customHeight="1">
      <c r="A20" s="67" t="s">
        <v>58</v>
      </c>
      <c r="B20" s="56">
        <v>791</v>
      </c>
      <c r="C20" s="56" t="s">
        <v>59</v>
      </c>
      <c r="D20" s="57"/>
      <c r="E20" s="36">
        <f>E21</f>
        <v>150</v>
      </c>
    </row>
    <row r="21" spans="1:5" ht="76.5" customHeight="1">
      <c r="A21" s="73" t="s">
        <v>119</v>
      </c>
      <c r="B21" s="56">
        <v>791</v>
      </c>
      <c r="C21" s="63" t="s">
        <v>60</v>
      </c>
      <c r="D21" s="63"/>
      <c r="E21" s="36">
        <f>E22</f>
        <v>150</v>
      </c>
    </row>
    <row r="22" spans="1:5" ht="30.75" customHeight="1">
      <c r="A22" s="67" t="s">
        <v>69</v>
      </c>
      <c r="B22" s="56">
        <v>791</v>
      </c>
      <c r="C22" s="63" t="s">
        <v>60</v>
      </c>
      <c r="D22" s="63">
        <v>200</v>
      </c>
      <c r="E22" s="36">
        <f>'прил 7'!D23</f>
        <v>150</v>
      </c>
    </row>
    <row r="23" spans="1:5" ht="30.75" customHeight="1">
      <c r="A23" s="67" t="s">
        <v>63</v>
      </c>
      <c r="B23" s="56">
        <v>791</v>
      </c>
      <c r="C23" s="63" t="s">
        <v>64</v>
      </c>
      <c r="D23" s="63"/>
      <c r="E23" s="36">
        <f>E24</f>
        <v>1876</v>
      </c>
    </row>
    <row r="24" spans="1:5" ht="32.25" customHeight="1">
      <c r="A24" s="67" t="s">
        <v>77</v>
      </c>
      <c r="B24" s="56">
        <v>791</v>
      </c>
      <c r="C24" s="63" t="s">
        <v>66</v>
      </c>
      <c r="D24" s="63"/>
      <c r="E24" s="36">
        <f>E25+E29</f>
        <v>1876</v>
      </c>
    </row>
    <row r="25" spans="1:5" ht="30" customHeight="1">
      <c r="A25" s="67" t="s">
        <v>78</v>
      </c>
      <c r="B25" s="56">
        <v>791</v>
      </c>
      <c r="C25" s="63" t="s">
        <v>68</v>
      </c>
      <c r="D25" s="63"/>
      <c r="E25" s="36">
        <f>E26+E27+E28</f>
        <v>1526</v>
      </c>
    </row>
    <row r="26" spans="1:5" ht="80.25" customHeight="1">
      <c r="A26" s="67" t="s">
        <v>43</v>
      </c>
      <c r="B26" s="56">
        <v>791</v>
      </c>
      <c r="C26" s="63" t="s">
        <v>68</v>
      </c>
      <c r="D26" s="63">
        <v>100</v>
      </c>
      <c r="E26" s="36">
        <f>'прил 7'!D27</f>
        <v>222.7</v>
      </c>
    </row>
    <row r="27" spans="1:5" ht="31.5" customHeight="1">
      <c r="A27" s="67" t="s">
        <v>69</v>
      </c>
      <c r="B27" s="56">
        <v>791</v>
      </c>
      <c r="C27" s="63" t="s">
        <v>68</v>
      </c>
      <c r="D27" s="63">
        <v>200</v>
      </c>
      <c r="E27" s="36">
        <f>'прил 7'!D28</f>
        <v>1301.8</v>
      </c>
    </row>
    <row r="28" spans="1:5" ht="19.5" customHeight="1">
      <c r="A28" s="67" t="s">
        <v>47</v>
      </c>
      <c r="B28" s="56">
        <v>791</v>
      </c>
      <c r="C28" s="63" t="s">
        <v>68</v>
      </c>
      <c r="D28" s="63">
        <v>800</v>
      </c>
      <c r="E28" s="36">
        <f>'прил 7'!D29</f>
        <v>1.5</v>
      </c>
    </row>
    <row r="29" spans="1:5" ht="129.75" customHeight="1">
      <c r="A29" s="73" t="s">
        <v>119</v>
      </c>
      <c r="B29" s="56">
        <v>791</v>
      </c>
      <c r="C29" s="63" t="s">
        <v>70</v>
      </c>
      <c r="D29" s="63"/>
      <c r="E29" s="36">
        <f>E30</f>
        <v>350</v>
      </c>
    </row>
    <row r="30" spans="1:5" ht="60" customHeight="1">
      <c r="A30" s="67" t="s">
        <v>69</v>
      </c>
      <c r="B30" s="56">
        <v>791</v>
      </c>
      <c r="C30" s="63" t="s">
        <v>70</v>
      </c>
      <c r="D30" s="63">
        <v>200</v>
      </c>
      <c r="E30" s="36">
        <f>'прил 7'!D31</f>
        <v>350</v>
      </c>
    </row>
    <row r="31" spans="1:5" ht="39" customHeight="1">
      <c r="A31" s="59" t="s">
        <v>130</v>
      </c>
      <c r="B31" s="57">
        <v>791</v>
      </c>
      <c r="C31" s="65" t="s">
        <v>131</v>
      </c>
      <c r="D31" s="65"/>
      <c r="E31" s="58">
        <f>E32+E34+E38+E40</f>
        <v>2100.4999999999995</v>
      </c>
    </row>
    <row r="32" spans="1:5" ht="20.25" customHeight="1">
      <c r="A32" s="67" t="s">
        <v>91</v>
      </c>
      <c r="B32" s="56">
        <v>791</v>
      </c>
      <c r="C32" s="63" t="s">
        <v>132</v>
      </c>
      <c r="D32" s="63"/>
      <c r="E32" s="36">
        <f>E33</f>
        <v>636</v>
      </c>
    </row>
    <row r="33" spans="1:5" ht="93" customHeight="1">
      <c r="A33" s="67" t="s">
        <v>43</v>
      </c>
      <c r="B33" s="56">
        <v>791</v>
      </c>
      <c r="C33" s="63" t="s">
        <v>132</v>
      </c>
      <c r="D33" s="63">
        <v>100</v>
      </c>
      <c r="E33" s="36">
        <f>'прил 7'!D34</f>
        <v>636</v>
      </c>
    </row>
    <row r="34" spans="1:5" ht="30" customHeight="1">
      <c r="A34" s="67" t="s">
        <v>45</v>
      </c>
      <c r="B34" s="56">
        <v>791</v>
      </c>
      <c r="C34" s="63" t="s">
        <v>133</v>
      </c>
      <c r="D34" s="63"/>
      <c r="E34" s="36">
        <f>E35+E36+E37</f>
        <v>1351.7999999999997</v>
      </c>
    </row>
    <row r="35" spans="1:5" ht="84" customHeight="1">
      <c r="A35" s="67" t="s">
        <v>43</v>
      </c>
      <c r="B35" s="56">
        <v>791</v>
      </c>
      <c r="C35" s="63" t="s">
        <v>133</v>
      </c>
      <c r="D35" s="63">
        <v>100</v>
      </c>
      <c r="E35" s="36">
        <f>'прил 7'!D36</f>
        <v>549.9</v>
      </c>
    </row>
    <row r="36" spans="1:5" ht="30" customHeight="1">
      <c r="A36" s="61" t="s">
        <v>69</v>
      </c>
      <c r="B36" s="56">
        <v>791</v>
      </c>
      <c r="C36" s="63" t="s">
        <v>133</v>
      </c>
      <c r="D36" s="63">
        <v>200</v>
      </c>
      <c r="E36" s="36">
        <f>'прил 7'!D37</f>
        <v>779.8</v>
      </c>
    </row>
    <row r="37" spans="1:5">
      <c r="A37" s="67" t="s">
        <v>47</v>
      </c>
      <c r="B37" s="56">
        <v>791</v>
      </c>
      <c r="C37" s="63" t="s">
        <v>133</v>
      </c>
      <c r="D37" s="63">
        <v>800</v>
      </c>
      <c r="E37" s="36">
        <f>'прил 7'!D38</f>
        <v>22.1</v>
      </c>
    </row>
    <row r="38" spans="1:5">
      <c r="A38" s="67" t="s">
        <v>49</v>
      </c>
      <c r="B38" s="56">
        <v>791</v>
      </c>
      <c r="C38" s="63" t="s">
        <v>50</v>
      </c>
      <c r="D38" s="63"/>
      <c r="E38" s="36">
        <f>E39</f>
        <v>10</v>
      </c>
    </row>
    <row r="39" spans="1:5">
      <c r="A39" s="67" t="s">
        <v>47</v>
      </c>
      <c r="B39" s="56">
        <v>791</v>
      </c>
      <c r="C39" s="63" t="s">
        <v>50</v>
      </c>
      <c r="D39" s="63">
        <v>800</v>
      </c>
      <c r="E39" s="36">
        <f>'прил 7'!D40</f>
        <v>10</v>
      </c>
    </row>
    <row r="40" spans="1:5" ht="42.5">
      <c r="A40" s="61" t="s">
        <v>120</v>
      </c>
      <c r="B40" s="56">
        <v>791</v>
      </c>
      <c r="C40" s="63" t="s">
        <v>134</v>
      </c>
      <c r="D40" s="63"/>
      <c r="E40" s="36">
        <f>E41+E42</f>
        <v>102.69999999999999</v>
      </c>
    </row>
    <row r="41" spans="1:5" ht="70">
      <c r="A41" s="67" t="s">
        <v>43</v>
      </c>
      <c r="B41" s="56">
        <v>791</v>
      </c>
      <c r="C41" s="63" t="s">
        <v>134</v>
      </c>
      <c r="D41" s="63">
        <v>100</v>
      </c>
      <c r="E41" s="36">
        <f>'прил 7'!D42</f>
        <v>90.6</v>
      </c>
    </row>
    <row r="42" spans="1:5" ht="28">
      <c r="A42" s="67" t="s">
        <v>69</v>
      </c>
      <c r="B42" s="56">
        <v>791</v>
      </c>
      <c r="C42" s="63" t="s">
        <v>134</v>
      </c>
      <c r="D42" s="63">
        <v>200</v>
      </c>
      <c r="E42" s="36">
        <f>'прил 7'!D43</f>
        <v>12.1</v>
      </c>
    </row>
    <row r="43" spans="1:5" ht="15.5">
      <c r="A43" s="4"/>
    </row>
    <row r="44" spans="1:5" ht="15.5">
      <c r="A44" s="4"/>
    </row>
    <row r="45" spans="1:5">
      <c r="A45" s="77" t="s">
        <v>146</v>
      </c>
      <c r="B45" s="1"/>
      <c r="C45" s="1"/>
      <c r="D45" s="1"/>
      <c r="E45" s="7" t="s">
        <v>107</v>
      </c>
    </row>
  </sheetData>
  <mergeCells count="9">
    <mergeCell ref="C1:E1"/>
    <mergeCell ref="C7:E7"/>
    <mergeCell ref="C8:E8"/>
    <mergeCell ref="A10:E10"/>
    <mergeCell ref="A14:A15"/>
    <mergeCell ref="B14:B15"/>
    <mergeCell ref="C14:C15"/>
    <mergeCell ref="D14:D15"/>
    <mergeCell ref="A11:E11"/>
  </mergeCells>
  <pageMargins left="1.1023622047244095" right="0.70866141732283472" top="0.74803149606299213" bottom="0.74803149606299213" header="0.31496062992125984" footer="0.31496062992125984"/>
  <pageSetup paperSize="9" scale="73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7"/>
  <sheetViews>
    <sheetView view="pageBreakPreview" topLeftCell="A43" zoomScale="60" workbookViewId="0">
      <selection activeCell="A57" sqref="A57"/>
    </sheetView>
  </sheetViews>
  <sheetFormatPr defaultRowHeight="14.5"/>
  <cols>
    <col min="1" max="1" width="32.26953125" customWidth="1"/>
    <col min="3" max="3" width="19" customWidth="1"/>
    <col min="5" max="5" width="21.453125" customWidth="1"/>
    <col min="6" max="6" width="19.81640625" customWidth="1"/>
  </cols>
  <sheetData>
    <row r="1" spans="1:6">
      <c r="C1" s="88" t="s">
        <v>82</v>
      </c>
      <c r="D1" s="88"/>
      <c r="E1" s="88"/>
      <c r="F1" s="88"/>
    </row>
    <row r="2" spans="1:6">
      <c r="C2" s="88" t="s">
        <v>104</v>
      </c>
      <c r="D2" s="88"/>
      <c r="E2" s="88"/>
      <c r="F2" s="88"/>
    </row>
    <row r="3" spans="1:6">
      <c r="C3" s="55" t="s">
        <v>31</v>
      </c>
      <c r="D3" s="55"/>
      <c r="E3" s="55"/>
      <c r="F3" s="55"/>
    </row>
    <row r="4" spans="1:6">
      <c r="C4" s="72" t="s">
        <v>144</v>
      </c>
      <c r="D4" s="55"/>
      <c r="E4" s="55"/>
      <c r="F4" s="55"/>
    </row>
    <row r="5" spans="1:6">
      <c r="C5" s="55" t="s">
        <v>105</v>
      </c>
      <c r="D5" s="55"/>
      <c r="E5" s="55"/>
      <c r="F5" s="55"/>
    </row>
    <row r="6" spans="1:6" ht="15.75" customHeight="1">
      <c r="C6" s="55" t="s">
        <v>31</v>
      </c>
      <c r="D6" s="55"/>
      <c r="E6" s="55"/>
      <c r="F6" s="55"/>
    </row>
    <row r="7" spans="1:6">
      <c r="C7" s="55" t="s">
        <v>126</v>
      </c>
      <c r="D7" s="55"/>
      <c r="E7" s="55"/>
      <c r="F7" s="55"/>
    </row>
    <row r="8" spans="1:6">
      <c r="C8" s="88" t="s">
        <v>124</v>
      </c>
      <c r="D8" s="88"/>
      <c r="E8" s="88"/>
      <c r="F8" s="88"/>
    </row>
    <row r="10" spans="1:6" ht="15.5">
      <c r="A10" s="54" t="s">
        <v>108</v>
      </c>
      <c r="B10" s="54"/>
      <c r="C10" s="54"/>
      <c r="D10" s="54"/>
      <c r="E10" s="54"/>
      <c r="F10" s="54"/>
    </row>
    <row r="11" spans="1:6" ht="15.5">
      <c r="A11" s="54" t="s">
        <v>139</v>
      </c>
      <c r="B11" s="54"/>
      <c r="C11" s="54"/>
      <c r="D11" s="54"/>
      <c r="E11" s="54"/>
      <c r="F11" s="54"/>
    </row>
    <row r="12" spans="1:6" ht="15.5">
      <c r="A12" s="89" t="s">
        <v>80</v>
      </c>
      <c r="B12" s="89"/>
      <c r="C12" s="89"/>
      <c r="D12" s="89"/>
      <c r="E12" s="89"/>
      <c r="F12" s="89"/>
    </row>
    <row r="13" spans="1:6" ht="15.5">
      <c r="A13" s="89" t="s">
        <v>79</v>
      </c>
      <c r="B13" s="89"/>
      <c r="C13" s="89"/>
      <c r="D13" s="89"/>
      <c r="E13" s="89"/>
      <c r="F13" s="89"/>
    </row>
    <row r="14" spans="1:6">
      <c r="A14" s="1"/>
      <c r="B14" s="1"/>
      <c r="C14" s="1"/>
      <c r="D14" s="1"/>
      <c r="E14" s="1"/>
      <c r="F14" s="1"/>
    </row>
    <row r="15" spans="1:6">
      <c r="F15" t="s">
        <v>33</v>
      </c>
    </row>
    <row r="16" spans="1:6">
      <c r="A16" s="91" t="s">
        <v>35</v>
      </c>
      <c r="B16" s="91" t="s">
        <v>36</v>
      </c>
      <c r="C16" s="91" t="s">
        <v>37</v>
      </c>
      <c r="D16" s="91" t="s">
        <v>38</v>
      </c>
      <c r="E16" s="91" t="s">
        <v>2</v>
      </c>
      <c r="F16" s="91"/>
    </row>
    <row r="17" spans="1:6">
      <c r="A17" s="91"/>
      <c r="B17" s="91"/>
      <c r="C17" s="91"/>
      <c r="D17" s="91"/>
      <c r="E17" s="75" t="s">
        <v>117</v>
      </c>
      <c r="F17" s="75" t="s">
        <v>128</v>
      </c>
    </row>
    <row r="18" spans="1:6">
      <c r="A18" s="57" t="s">
        <v>3</v>
      </c>
      <c r="B18" s="56"/>
      <c r="C18" s="56"/>
      <c r="D18" s="56"/>
      <c r="E18" s="58">
        <f>E19+E34+E40+E49</f>
        <v>3890.1</v>
      </c>
      <c r="F18" s="58">
        <f>F19+F34+F40+F49</f>
        <v>4034.7999999999997</v>
      </c>
    </row>
    <row r="19" spans="1:6" ht="34.5" customHeight="1">
      <c r="A19" s="59" t="s">
        <v>39</v>
      </c>
      <c r="B19" s="60" t="s">
        <v>92</v>
      </c>
      <c r="C19" s="56"/>
      <c r="D19" s="56"/>
      <c r="E19" s="58">
        <f t="shared" ref="E19:F19" si="0">E20+E24+E30</f>
        <v>2063.5</v>
      </c>
      <c r="F19" s="58">
        <f t="shared" si="0"/>
        <v>2069.3999999999996</v>
      </c>
    </row>
    <row r="20" spans="1:6" ht="59.25" customHeight="1">
      <c r="A20" s="61" t="s">
        <v>40</v>
      </c>
      <c r="B20" s="62" t="s">
        <v>93</v>
      </c>
      <c r="C20" s="56"/>
      <c r="D20" s="56"/>
      <c r="E20" s="36">
        <f t="shared" ref="E20:F22" si="1">E21</f>
        <v>626</v>
      </c>
      <c r="F20" s="36">
        <f t="shared" si="1"/>
        <v>626</v>
      </c>
    </row>
    <row r="21" spans="1:6" ht="124.5" customHeight="1">
      <c r="A21" s="61" t="s">
        <v>130</v>
      </c>
      <c r="B21" s="62" t="s">
        <v>93</v>
      </c>
      <c r="C21" s="63" t="s">
        <v>131</v>
      </c>
      <c r="D21" s="63"/>
      <c r="E21" s="36">
        <f t="shared" si="1"/>
        <v>626</v>
      </c>
      <c r="F21" s="36">
        <f t="shared" si="1"/>
        <v>626</v>
      </c>
    </row>
    <row r="22" spans="1:6" ht="20.25" customHeight="1">
      <c r="A22" s="61" t="s">
        <v>91</v>
      </c>
      <c r="B22" s="62" t="s">
        <v>93</v>
      </c>
      <c r="C22" s="63" t="s">
        <v>132</v>
      </c>
      <c r="D22" s="63"/>
      <c r="E22" s="36">
        <f t="shared" si="1"/>
        <v>626</v>
      </c>
      <c r="F22" s="36">
        <f t="shared" si="1"/>
        <v>626</v>
      </c>
    </row>
    <row r="23" spans="1:6" ht="118.5" customHeight="1">
      <c r="A23" s="61" t="s">
        <v>43</v>
      </c>
      <c r="B23" s="62" t="s">
        <v>93</v>
      </c>
      <c r="C23" s="63" t="s">
        <v>132</v>
      </c>
      <c r="D23" s="63">
        <v>100</v>
      </c>
      <c r="E23" s="36">
        <v>626</v>
      </c>
      <c r="F23" s="36">
        <v>626</v>
      </c>
    </row>
    <row r="24" spans="1:6" ht="87.75" customHeight="1">
      <c r="A24" s="61" t="s">
        <v>44</v>
      </c>
      <c r="B24" s="62" t="s">
        <v>94</v>
      </c>
      <c r="C24" s="63"/>
      <c r="D24" s="63"/>
      <c r="E24" s="36">
        <f t="shared" ref="E24:F25" si="2">E25</f>
        <v>1427.5</v>
      </c>
      <c r="F24" s="36">
        <f t="shared" si="2"/>
        <v>1433.3999999999999</v>
      </c>
    </row>
    <row r="25" spans="1:6" ht="18.75" customHeight="1">
      <c r="A25" s="61" t="s">
        <v>130</v>
      </c>
      <c r="B25" s="62" t="s">
        <v>94</v>
      </c>
      <c r="C25" s="63" t="s">
        <v>131</v>
      </c>
      <c r="D25" s="63"/>
      <c r="E25" s="36">
        <f t="shared" si="2"/>
        <v>1427.5</v>
      </c>
      <c r="F25" s="36">
        <f t="shared" si="2"/>
        <v>1433.3999999999999</v>
      </c>
    </row>
    <row r="26" spans="1:6" ht="30.75" customHeight="1">
      <c r="A26" s="61" t="s">
        <v>45</v>
      </c>
      <c r="B26" s="62" t="s">
        <v>94</v>
      </c>
      <c r="C26" s="63" t="s">
        <v>133</v>
      </c>
      <c r="D26" s="63"/>
      <c r="E26" s="36">
        <f t="shared" ref="E26:F26" si="3">E27+E28+E29</f>
        <v>1427.5</v>
      </c>
      <c r="F26" s="36">
        <f t="shared" si="3"/>
        <v>1433.3999999999999</v>
      </c>
    </row>
    <row r="27" spans="1:6" ht="122.25" customHeight="1">
      <c r="A27" s="61" t="s">
        <v>43</v>
      </c>
      <c r="B27" s="62" t="s">
        <v>94</v>
      </c>
      <c r="C27" s="63" t="s">
        <v>133</v>
      </c>
      <c r="D27" s="63">
        <v>100</v>
      </c>
      <c r="E27" s="36">
        <v>554.9</v>
      </c>
      <c r="F27" s="36">
        <v>554.9</v>
      </c>
    </row>
    <row r="28" spans="1:6" ht="47.25" customHeight="1">
      <c r="A28" s="61" t="s">
        <v>46</v>
      </c>
      <c r="B28" s="62" t="s">
        <v>94</v>
      </c>
      <c r="C28" s="63" t="s">
        <v>133</v>
      </c>
      <c r="D28" s="63">
        <v>200</v>
      </c>
      <c r="E28" s="36">
        <v>850.5</v>
      </c>
      <c r="F28" s="36">
        <v>856.4</v>
      </c>
    </row>
    <row r="29" spans="1:6">
      <c r="A29" s="61" t="s">
        <v>47</v>
      </c>
      <c r="B29" s="62" t="s">
        <v>94</v>
      </c>
      <c r="C29" s="63" t="s">
        <v>133</v>
      </c>
      <c r="D29" s="63">
        <v>800</v>
      </c>
      <c r="E29" s="36">
        <v>22.1</v>
      </c>
      <c r="F29" s="36">
        <v>22.1</v>
      </c>
    </row>
    <row r="30" spans="1:6">
      <c r="A30" s="61" t="s">
        <v>48</v>
      </c>
      <c r="B30" s="62" t="s">
        <v>95</v>
      </c>
      <c r="C30" s="63"/>
      <c r="D30" s="63"/>
      <c r="E30" s="36">
        <f t="shared" ref="E30:F32" si="4">E31</f>
        <v>10</v>
      </c>
      <c r="F30" s="36">
        <f t="shared" si="4"/>
        <v>10</v>
      </c>
    </row>
    <row r="31" spans="1:6">
      <c r="A31" s="64" t="s">
        <v>41</v>
      </c>
      <c r="B31" s="62" t="s">
        <v>95</v>
      </c>
      <c r="C31" s="63" t="s">
        <v>42</v>
      </c>
      <c r="D31" s="63"/>
      <c r="E31" s="36">
        <f t="shared" si="4"/>
        <v>10</v>
      </c>
      <c r="F31" s="36">
        <f t="shared" si="4"/>
        <v>10</v>
      </c>
    </row>
    <row r="32" spans="1:6" ht="28.5">
      <c r="A32" s="61" t="s">
        <v>49</v>
      </c>
      <c r="B32" s="62" t="s">
        <v>95</v>
      </c>
      <c r="C32" s="63" t="s">
        <v>50</v>
      </c>
      <c r="D32" s="63"/>
      <c r="E32" s="36">
        <f t="shared" si="4"/>
        <v>10</v>
      </c>
      <c r="F32" s="36">
        <f t="shared" si="4"/>
        <v>10</v>
      </c>
    </row>
    <row r="33" spans="1:6">
      <c r="A33" s="61" t="s">
        <v>47</v>
      </c>
      <c r="B33" s="62" t="s">
        <v>95</v>
      </c>
      <c r="C33" s="63" t="s">
        <v>50</v>
      </c>
      <c r="D33" s="63">
        <v>800</v>
      </c>
      <c r="E33" s="36">
        <v>10</v>
      </c>
      <c r="F33" s="36">
        <v>10</v>
      </c>
    </row>
    <row r="34" spans="1:6">
      <c r="A34" s="59" t="s">
        <v>51</v>
      </c>
      <c r="B34" s="60" t="s">
        <v>96</v>
      </c>
      <c r="C34" s="56"/>
      <c r="D34" s="56"/>
      <c r="E34" s="58">
        <f t="shared" ref="E34:F36" si="5">E35</f>
        <v>104</v>
      </c>
      <c r="F34" s="58">
        <f t="shared" si="5"/>
        <v>107.5</v>
      </c>
    </row>
    <row r="35" spans="1:6" ht="28.5">
      <c r="A35" s="61" t="s">
        <v>52</v>
      </c>
      <c r="B35" s="62" t="s">
        <v>97</v>
      </c>
      <c r="C35" s="56"/>
      <c r="D35" s="56"/>
      <c r="E35" s="36">
        <f t="shared" si="5"/>
        <v>104</v>
      </c>
      <c r="F35" s="36">
        <f t="shared" si="5"/>
        <v>107.5</v>
      </c>
    </row>
    <row r="36" spans="1:6" ht="112.5">
      <c r="A36" s="61" t="s">
        <v>130</v>
      </c>
      <c r="B36" s="62" t="s">
        <v>97</v>
      </c>
      <c r="C36" s="63" t="s">
        <v>131</v>
      </c>
      <c r="D36" s="56"/>
      <c r="E36" s="36">
        <f t="shared" si="5"/>
        <v>104</v>
      </c>
      <c r="F36" s="36">
        <f t="shared" si="5"/>
        <v>107.5</v>
      </c>
    </row>
    <row r="37" spans="1:6" ht="56.5">
      <c r="A37" s="61" t="s">
        <v>120</v>
      </c>
      <c r="B37" s="62" t="s">
        <v>97</v>
      </c>
      <c r="C37" s="63" t="s">
        <v>134</v>
      </c>
      <c r="D37" s="63"/>
      <c r="E37" s="36">
        <f t="shared" ref="E37:F37" si="6">E38+E39</f>
        <v>104</v>
      </c>
      <c r="F37" s="36">
        <f t="shared" si="6"/>
        <v>107.5</v>
      </c>
    </row>
    <row r="38" spans="1:6" ht="123" customHeight="1">
      <c r="A38" s="61" t="s">
        <v>43</v>
      </c>
      <c r="B38" s="62" t="s">
        <v>97</v>
      </c>
      <c r="C38" s="63" t="s">
        <v>134</v>
      </c>
      <c r="D38" s="63">
        <v>100</v>
      </c>
      <c r="E38" s="36">
        <v>93.6</v>
      </c>
      <c r="F38" s="36">
        <v>98.4</v>
      </c>
    </row>
    <row r="39" spans="1:6" ht="41.25" customHeight="1">
      <c r="A39" s="61" t="s">
        <v>46</v>
      </c>
      <c r="B39" s="62" t="s">
        <v>97</v>
      </c>
      <c r="C39" s="63" t="s">
        <v>134</v>
      </c>
      <c r="D39" s="63">
        <v>200</v>
      </c>
      <c r="E39" s="36">
        <v>10.4</v>
      </c>
      <c r="F39" s="36">
        <v>9.1</v>
      </c>
    </row>
    <row r="40" spans="1:6" ht="28.5">
      <c r="A40" s="59" t="s">
        <v>61</v>
      </c>
      <c r="B40" s="60" t="s">
        <v>100</v>
      </c>
      <c r="C40" s="56"/>
      <c r="D40" s="56"/>
      <c r="E40" s="58">
        <f>E41</f>
        <v>1627.9</v>
      </c>
      <c r="F40" s="58">
        <f>F41</f>
        <v>1661.5</v>
      </c>
    </row>
    <row r="41" spans="1:6">
      <c r="A41" s="61" t="s">
        <v>62</v>
      </c>
      <c r="B41" s="62" t="s">
        <v>101</v>
      </c>
      <c r="C41" s="56"/>
      <c r="D41" s="56"/>
      <c r="E41" s="58">
        <f t="shared" ref="E41:F43" si="7">E42</f>
        <v>1627.9</v>
      </c>
      <c r="F41" s="58">
        <f t="shared" si="7"/>
        <v>1661.5</v>
      </c>
    </row>
    <row r="42" spans="1:6" ht="102" customHeight="1">
      <c r="A42" s="61" t="s">
        <v>135</v>
      </c>
      <c r="B42" s="62" t="s">
        <v>101</v>
      </c>
      <c r="C42" s="56" t="s">
        <v>75</v>
      </c>
      <c r="D42" s="56"/>
      <c r="E42" s="58">
        <f t="shared" si="7"/>
        <v>1627.9</v>
      </c>
      <c r="F42" s="58">
        <f t="shared" si="7"/>
        <v>1661.5</v>
      </c>
    </row>
    <row r="43" spans="1:6" ht="28.5">
      <c r="A43" s="64" t="s">
        <v>63</v>
      </c>
      <c r="B43" s="62" t="s">
        <v>101</v>
      </c>
      <c r="C43" s="63" t="s">
        <v>64</v>
      </c>
      <c r="D43" s="63"/>
      <c r="E43" s="58">
        <f t="shared" si="7"/>
        <v>1627.9</v>
      </c>
      <c r="F43" s="58">
        <f t="shared" si="7"/>
        <v>1661.5</v>
      </c>
    </row>
    <row r="44" spans="1:6" ht="42.5">
      <c r="A44" s="61" t="s">
        <v>65</v>
      </c>
      <c r="B44" s="62" t="s">
        <v>101</v>
      </c>
      <c r="C44" s="63" t="s">
        <v>66</v>
      </c>
      <c r="D44" s="63"/>
      <c r="E44" s="58">
        <f>E45</f>
        <v>1627.9</v>
      </c>
      <c r="F44" s="58">
        <f>F45</f>
        <v>1661.5</v>
      </c>
    </row>
    <row r="45" spans="1:6" ht="28.5">
      <c r="A45" s="64" t="s">
        <v>67</v>
      </c>
      <c r="B45" s="62" t="s">
        <v>101</v>
      </c>
      <c r="C45" s="63" t="s">
        <v>68</v>
      </c>
      <c r="D45" s="63"/>
      <c r="E45" s="36">
        <f t="shared" ref="E45:F45" si="8">E46+E47+E48</f>
        <v>1627.9</v>
      </c>
      <c r="F45" s="36">
        <f t="shared" si="8"/>
        <v>1661.5</v>
      </c>
    </row>
    <row r="46" spans="1:6" ht="119.25" customHeight="1">
      <c r="A46" s="64" t="s">
        <v>43</v>
      </c>
      <c r="B46" s="62" t="s">
        <v>101</v>
      </c>
      <c r="C46" s="63" t="s">
        <v>68</v>
      </c>
      <c r="D46" s="63">
        <v>100</v>
      </c>
      <c r="E46" s="36">
        <v>222.7</v>
      </c>
      <c r="F46" s="36">
        <v>222.7</v>
      </c>
    </row>
    <row r="47" spans="1:6" ht="42.5">
      <c r="A47" s="61" t="s">
        <v>69</v>
      </c>
      <c r="B47" s="62" t="s">
        <v>101</v>
      </c>
      <c r="C47" s="63" t="s">
        <v>68</v>
      </c>
      <c r="D47" s="63">
        <v>200</v>
      </c>
      <c r="E47" s="36">
        <v>1403.7</v>
      </c>
      <c r="F47" s="36">
        <v>1437.3</v>
      </c>
    </row>
    <row r="48" spans="1:6">
      <c r="A48" s="61" t="s">
        <v>47</v>
      </c>
      <c r="B48" s="62" t="s">
        <v>101</v>
      </c>
      <c r="C48" s="63" t="s">
        <v>68</v>
      </c>
      <c r="D48" s="63">
        <v>800</v>
      </c>
      <c r="E48" s="36">
        <v>1.5</v>
      </c>
      <c r="F48" s="36">
        <v>1.5</v>
      </c>
    </row>
    <row r="49" spans="1:6" ht="32.25" customHeight="1">
      <c r="A49" s="59" t="s">
        <v>71</v>
      </c>
      <c r="B49" s="62">
        <v>9900</v>
      </c>
      <c r="C49" s="63"/>
      <c r="D49" s="63"/>
      <c r="E49" s="36">
        <f t="shared" ref="E49:F52" si="9">E50</f>
        <v>94.7</v>
      </c>
      <c r="F49" s="36">
        <f t="shared" si="9"/>
        <v>196.4</v>
      </c>
    </row>
    <row r="50" spans="1:6">
      <c r="A50" s="64" t="s">
        <v>72</v>
      </c>
      <c r="B50" s="62">
        <v>9999</v>
      </c>
      <c r="C50" s="63"/>
      <c r="D50" s="63"/>
      <c r="E50" s="36">
        <f t="shared" si="9"/>
        <v>94.7</v>
      </c>
      <c r="F50" s="36">
        <f t="shared" si="9"/>
        <v>196.4</v>
      </c>
    </row>
    <row r="51" spans="1:6">
      <c r="A51" s="61" t="s">
        <v>41</v>
      </c>
      <c r="B51" s="62">
        <v>9999</v>
      </c>
      <c r="C51" s="63" t="s">
        <v>42</v>
      </c>
      <c r="D51" s="63"/>
      <c r="E51" s="36">
        <f t="shared" si="9"/>
        <v>94.7</v>
      </c>
      <c r="F51" s="36">
        <f t="shared" si="9"/>
        <v>196.4</v>
      </c>
    </row>
    <row r="52" spans="1:6">
      <c r="A52" s="61" t="s">
        <v>72</v>
      </c>
      <c r="B52" s="62">
        <v>9999</v>
      </c>
      <c r="C52" s="63" t="s">
        <v>73</v>
      </c>
      <c r="D52" s="63"/>
      <c r="E52" s="36">
        <f t="shared" si="9"/>
        <v>94.7</v>
      </c>
      <c r="F52" s="36">
        <f t="shared" si="9"/>
        <v>196.4</v>
      </c>
    </row>
    <row r="53" spans="1:6">
      <c r="A53" s="61" t="s">
        <v>74</v>
      </c>
      <c r="B53" s="62">
        <v>9999</v>
      </c>
      <c r="C53" s="63" t="s">
        <v>73</v>
      </c>
      <c r="D53" s="63">
        <v>900</v>
      </c>
      <c r="E53" s="36">
        <v>94.7</v>
      </c>
      <c r="F53" s="36">
        <v>196.4</v>
      </c>
    </row>
    <row r="56" spans="1:6">
      <c r="A56" s="1"/>
      <c r="B56" s="1"/>
      <c r="C56" s="1"/>
      <c r="D56" s="1"/>
    </row>
    <row r="57" spans="1:6">
      <c r="A57" s="1" t="s">
        <v>146</v>
      </c>
      <c r="B57" s="1"/>
      <c r="C57" s="1"/>
      <c r="D57" s="7" t="s">
        <v>107</v>
      </c>
    </row>
  </sheetData>
  <mergeCells count="10">
    <mergeCell ref="C8:F8"/>
    <mergeCell ref="A12:F12"/>
    <mergeCell ref="A13:F13"/>
    <mergeCell ref="C1:F1"/>
    <mergeCell ref="C2:F2"/>
    <mergeCell ref="A16:A17"/>
    <mergeCell ref="B16:B17"/>
    <mergeCell ref="C16:C17"/>
    <mergeCell ref="D16:D17"/>
    <mergeCell ref="E16:F16"/>
  </mergeCells>
  <printOptions horizontalCentered="1"/>
  <pageMargins left="1.1023622047244095" right="0.31496062992125984" top="0.74803149606299213" bottom="0.74803149606299213" header="0.31496062992125984" footer="0.31496062992125984"/>
  <pageSetup paperSize="9" scale="74" fitToHeight="0" orientation="portrait" verticalDpi="180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view="pageBreakPreview" topLeftCell="A40" zoomScale="60" workbookViewId="0">
      <selection activeCell="A42" sqref="A42"/>
    </sheetView>
  </sheetViews>
  <sheetFormatPr defaultRowHeight="14.5"/>
  <cols>
    <col min="1" max="1" width="49.54296875" customWidth="1"/>
    <col min="2" max="2" width="18.453125" customWidth="1"/>
    <col min="4" max="4" width="14.26953125" customWidth="1"/>
    <col min="5" max="5" width="13.26953125" customWidth="1"/>
  </cols>
  <sheetData>
    <row r="1" spans="1:6">
      <c r="B1" s="88" t="s">
        <v>113</v>
      </c>
      <c r="C1" s="88"/>
      <c r="D1" s="88"/>
      <c r="E1" s="88"/>
    </row>
    <row r="2" spans="1:6">
      <c r="B2" s="55" t="s">
        <v>104</v>
      </c>
      <c r="C2" s="55"/>
      <c r="D2" s="55"/>
      <c r="E2" s="55"/>
    </row>
    <row r="3" spans="1:6">
      <c r="B3" s="55" t="s">
        <v>31</v>
      </c>
      <c r="C3" s="55"/>
      <c r="D3" s="55"/>
      <c r="E3" s="55"/>
    </row>
    <row r="4" spans="1:6">
      <c r="B4" s="72" t="s">
        <v>145</v>
      </c>
      <c r="C4" s="55"/>
      <c r="D4" s="55"/>
      <c r="E4" s="55"/>
    </row>
    <row r="5" spans="1:6">
      <c r="B5" s="55" t="s">
        <v>105</v>
      </c>
      <c r="C5" s="55"/>
      <c r="D5" s="55"/>
      <c r="E5" s="55"/>
    </row>
    <row r="6" spans="1:6">
      <c r="B6" s="55" t="s">
        <v>31</v>
      </c>
      <c r="C6" s="55"/>
      <c r="D6" s="55"/>
      <c r="E6" s="55"/>
    </row>
    <row r="7" spans="1:6">
      <c r="B7" s="55" t="s">
        <v>126</v>
      </c>
      <c r="C7" s="55"/>
      <c r="D7" s="55"/>
      <c r="E7" s="55"/>
    </row>
    <row r="8" spans="1:6">
      <c r="B8" s="88" t="s">
        <v>124</v>
      </c>
      <c r="C8" s="88"/>
      <c r="D8" s="88"/>
      <c r="E8" s="88"/>
    </row>
    <row r="9" spans="1:6">
      <c r="B9" s="53"/>
      <c r="C9" s="53"/>
      <c r="D9" s="53"/>
      <c r="E9" s="53"/>
    </row>
    <row r="10" spans="1:6" ht="15.5">
      <c r="A10" s="54" t="s">
        <v>108</v>
      </c>
      <c r="B10" s="54"/>
      <c r="C10" s="54"/>
      <c r="D10" s="54"/>
      <c r="E10" s="54"/>
      <c r="F10" s="54"/>
    </row>
    <row r="11" spans="1:6" ht="15.5">
      <c r="A11" s="89" t="s">
        <v>140</v>
      </c>
      <c r="B11" s="89"/>
      <c r="C11" s="89"/>
      <c r="D11" s="89"/>
      <c r="E11" s="89"/>
      <c r="F11" s="89"/>
    </row>
    <row r="12" spans="1:6" ht="15.5">
      <c r="A12" s="89" t="s">
        <v>90</v>
      </c>
      <c r="B12" s="89"/>
      <c r="C12" s="89"/>
      <c r="D12" s="89"/>
      <c r="E12" s="89"/>
      <c r="F12" s="54"/>
    </row>
    <row r="13" spans="1:6" ht="15.5">
      <c r="A13" s="89" t="s">
        <v>89</v>
      </c>
      <c r="B13" s="89"/>
      <c r="C13" s="89"/>
      <c r="D13" s="89"/>
      <c r="E13" s="89"/>
      <c r="F13" s="54"/>
    </row>
    <row r="14" spans="1:6">
      <c r="A14" s="2"/>
      <c r="B14" s="2"/>
      <c r="C14" s="2"/>
      <c r="D14" s="2"/>
      <c r="E14" s="2"/>
      <c r="F14" s="2"/>
    </row>
    <row r="15" spans="1:6">
      <c r="E15" t="s">
        <v>33</v>
      </c>
    </row>
    <row r="16" spans="1:6">
      <c r="A16" s="92" t="s">
        <v>1</v>
      </c>
      <c r="B16" s="92" t="s">
        <v>37</v>
      </c>
      <c r="C16" s="92" t="s">
        <v>38</v>
      </c>
      <c r="D16" s="91" t="s">
        <v>2</v>
      </c>
      <c r="E16" s="91"/>
    </row>
    <row r="17" spans="1:5">
      <c r="A17" s="92"/>
      <c r="B17" s="92"/>
      <c r="C17" s="92"/>
      <c r="D17" s="76" t="s">
        <v>117</v>
      </c>
      <c r="E17" s="76" t="s">
        <v>128</v>
      </c>
    </row>
    <row r="18" spans="1:5">
      <c r="A18" s="57" t="s">
        <v>3</v>
      </c>
      <c r="B18" s="56"/>
      <c r="C18" s="56"/>
      <c r="D18" s="58">
        <f>D19+D26</f>
        <v>3890.1</v>
      </c>
      <c r="E18" s="58">
        <f>E19+E26</f>
        <v>4034.7999999999997</v>
      </c>
    </row>
    <row r="19" spans="1:5" ht="75" customHeight="1">
      <c r="A19" s="59" t="s">
        <v>135</v>
      </c>
      <c r="B19" s="65" t="s">
        <v>75</v>
      </c>
      <c r="C19" s="63"/>
      <c r="D19" s="58">
        <f>D20</f>
        <v>1627.9</v>
      </c>
      <c r="E19" s="58">
        <f>E20</f>
        <v>1661.5</v>
      </c>
    </row>
    <row r="20" spans="1:5" ht="32.25" customHeight="1">
      <c r="A20" s="67" t="s">
        <v>63</v>
      </c>
      <c r="B20" s="63" t="s">
        <v>64</v>
      </c>
      <c r="C20" s="63"/>
      <c r="D20" s="36">
        <f t="shared" ref="D20:E20" si="0">D21</f>
        <v>1627.9</v>
      </c>
      <c r="E20" s="36">
        <f t="shared" si="0"/>
        <v>1661.5</v>
      </c>
    </row>
    <row r="21" spans="1:5" ht="35.25" customHeight="1">
      <c r="A21" s="67" t="s">
        <v>77</v>
      </c>
      <c r="B21" s="63" t="s">
        <v>66</v>
      </c>
      <c r="C21" s="63"/>
      <c r="D21" s="36">
        <f>D22</f>
        <v>1627.9</v>
      </c>
      <c r="E21" s="36">
        <f>E22</f>
        <v>1661.5</v>
      </c>
    </row>
    <row r="22" spans="1:5" ht="33.75" customHeight="1">
      <c r="A22" s="67" t="s">
        <v>78</v>
      </c>
      <c r="B22" s="63" t="s">
        <v>68</v>
      </c>
      <c r="C22" s="63"/>
      <c r="D22" s="36">
        <f t="shared" ref="D22:E22" si="1">D23+D24+D25</f>
        <v>1627.9</v>
      </c>
      <c r="E22" s="36">
        <f t="shared" si="1"/>
        <v>1661.5</v>
      </c>
    </row>
    <row r="23" spans="1:5" ht="86.25" customHeight="1">
      <c r="A23" s="67" t="s">
        <v>43</v>
      </c>
      <c r="B23" s="63" t="s">
        <v>68</v>
      </c>
      <c r="C23" s="63">
        <v>100</v>
      </c>
      <c r="D23" s="36">
        <f>'прил 6'!E46</f>
        <v>222.7</v>
      </c>
      <c r="E23" s="36">
        <f>'прил 6'!F46</f>
        <v>222.7</v>
      </c>
    </row>
    <row r="24" spans="1:5" ht="28">
      <c r="A24" s="67" t="s">
        <v>69</v>
      </c>
      <c r="B24" s="63" t="s">
        <v>68</v>
      </c>
      <c r="C24" s="63">
        <v>200</v>
      </c>
      <c r="D24" s="36">
        <f>'прил 6'!E47</f>
        <v>1403.7</v>
      </c>
      <c r="E24" s="36">
        <f>'прил 6'!F47</f>
        <v>1437.3</v>
      </c>
    </row>
    <row r="25" spans="1:5">
      <c r="A25" s="67" t="s">
        <v>47</v>
      </c>
      <c r="B25" s="63" t="s">
        <v>68</v>
      </c>
      <c r="C25" s="63">
        <v>800</v>
      </c>
      <c r="D25" s="36">
        <f>'прил 6'!E48</f>
        <v>1.5</v>
      </c>
      <c r="E25" s="36">
        <f>'прил 6'!F48</f>
        <v>1.5</v>
      </c>
    </row>
    <row r="26" spans="1:5" ht="70.5">
      <c r="A26" s="59" t="s">
        <v>130</v>
      </c>
      <c r="B26" s="65" t="s">
        <v>131</v>
      </c>
      <c r="C26" s="65"/>
      <c r="D26" s="58">
        <f>D27+D29+D33+D35+D38</f>
        <v>2262.1999999999998</v>
      </c>
      <c r="E26" s="58">
        <f>E27+E29+E33+E35+E38</f>
        <v>2373.2999999999997</v>
      </c>
    </row>
    <row r="27" spans="1:5">
      <c r="A27" s="67" t="s">
        <v>91</v>
      </c>
      <c r="B27" s="63" t="s">
        <v>132</v>
      </c>
      <c r="C27" s="63"/>
      <c r="D27" s="36">
        <f t="shared" ref="D27:E27" si="2">D28</f>
        <v>626</v>
      </c>
      <c r="E27" s="36">
        <f t="shared" si="2"/>
        <v>626</v>
      </c>
    </row>
    <row r="28" spans="1:5" ht="84" customHeight="1">
      <c r="A28" s="67" t="s">
        <v>43</v>
      </c>
      <c r="B28" s="63" t="s">
        <v>132</v>
      </c>
      <c r="C28" s="63">
        <v>100</v>
      </c>
      <c r="D28" s="36">
        <f>'прил 6'!E23</f>
        <v>626</v>
      </c>
      <c r="E28" s="36">
        <f>'прил 6'!F23</f>
        <v>626</v>
      </c>
    </row>
    <row r="29" spans="1:5">
      <c r="A29" s="67" t="s">
        <v>45</v>
      </c>
      <c r="B29" s="63" t="s">
        <v>133</v>
      </c>
      <c r="C29" s="63"/>
      <c r="D29" s="36">
        <f t="shared" ref="D29" si="3">D30+D31+D32</f>
        <v>1427.5</v>
      </c>
      <c r="E29" s="36">
        <f t="shared" ref="E29" si="4">E30+E31+E32</f>
        <v>1433.3999999999999</v>
      </c>
    </row>
    <row r="30" spans="1:5" ht="83.25" customHeight="1">
      <c r="A30" s="67" t="s">
        <v>43</v>
      </c>
      <c r="B30" s="63" t="s">
        <v>133</v>
      </c>
      <c r="C30" s="63">
        <v>100</v>
      </c>
      <c r="D30" s="36">
        <f>'прил 6'!E27</f>
        <v>554.9</v>
      </c>
      <c r="E30" s="36">
        <f>'прил 6'!F27</f>
        <v>554.9</v>
      </c>
    </row>
    <row r="31" spans="1:5" ht="31.5" customHeight="1">
      <c r="A31" s="67" t="s">
        <v>69</v>
      </c>
      <c r="B31" s="63" t="s">
        <v>133</v>
      </c>
      <c r="C31" s="63">
        <v>200</v>
      </c>
      <c r="D31" s="36">
        <f>'прил 6'!E28</f>
        <v>850.5</v>
      </c>
      <c r="E31" s="36">
        <f>'прил 6'!F28</f>
        <v>856.4</v>
      </c>
    </row>
    <row r="32" spans="1:5">
      <c r="A32" s="67" t="s">
        <v>47</v>
      </c>
      <c r="B32" s="63" t="s">
        <v>133</v>
      </c>
      <c r="C32" s="63">
        <v>800</v>
      </c>
      <c r="D32" s="36">
        <f>'прил 6'!E29</f>
        <v>22.1</v>
      </c>
      <c r="E32" s="36">
        <f>'прил 6'!F29</f>
        <v>22.1</v>
      </c>
    </row>
    <row r="33" spans="1:5">
      <c r="A33" s="67" t="s">
        <v>49</v>
      </c>
      <c r="B33" s="63" t="s">
        <v>50</v>
      </c>
      <c r="C33" s="63"/>
      <c r="D33" s="36">
        <f t="shared" ref="D33:E33" si="5">D34</f>
        <v>10</v>
      </c>
      <c r="E33" s="36">
        <f t="shared" si="5"/>
        <v>10</v>
      </c>
    </row>
    <row r="34" spans="1:5">
      <c r="A34" s="67" t="s">
        <v>47</v>
      </c>
      <c r="B34" s="63" t="s">
        <v>50</v>
      </c>
      <c r="C34" s="63">
        <v>800</v>
      </c>
      <c r="D34" s="36">
        <f>'прил 6'!E33</f>
        <v>10</v>
      </c>
      <c r="E34" s="36">
        <f>'прил 6'!F33</f>
        <v>10</v>
      </c>
    </row>
    <row r="35" spans="1:5" ht="42.5">
      <c r="A35" s="61" t="s">
        <v>120</v>
      </c>
      <c r="B35" s="63" t="s">
        <v>134</v>
      </c>
      <c r="C35" s="63"/>
      <c r="D35" s="36">
        <f t="shared" ref="D35" si="6">D36+D37</f>
        <v>104</v>
      </c>
      <c r="E35" s="36">
        <f t="shared" ref="E35" si="7">E36+E37</f>
        <v>107.5</v>
      </c>
    </row>
    <row r="36" spans="1:5" ht="79.5" customHeight="1">
      <c r="A36" s="67" t="s">
        <v>43</v>
      </c>
      <c r="B36" s="63" t="s">
        <v>134</v>
      </c>
      <c r="C36" s="63">
        <v>100</v>
      </c>
      <c r="D36" s="36">
        <f>'прил 6'!E38</f>
        <v>93.6</v>
      </c>
      <c r="E36" s="36">
        <f>'прил 6'!F38</f>
        <v>98.4</v>
      </c>
    </row>
    <row r="37" spans="1:5" ht="28">
      <c r="A37" s="67" t="s">
        <v>69</v>
      </c>
      <c r="B37" s="63" t="s">
        <v>134</v>
      </c>
      <c r="C37" s="63">
        <v>200</v>
      </c>
      <c r="D37" s="36">
        <f>'прил 6'!E39</f>
        <v>10.4</v>
      </c>
      <c r="E37" s="36">
        <f>'прил 6'!F39</f>
        <v>9.1</v>
      </c>
    </row>
    <row r="38" spans="1:5">
      <c r="A38" s="67" t="s">
        <v>72</v>
      </c>
      <c r="B38" s="63" t="s">
        <v>73</v>
      </c>
      <c r="C38" s="63"/>
      <c r="D38" s="36">
        <f t="shared" ref="D38:E38" si="8">D39</f>
        <v>94.7</v>
      </c>
      <c r="E38" s="36">
        <f t="shared" si="8"/>
        <v>196.4</v>
      </c>
    </row>
    <row r="39" spans="1:5">
      <c r="A39" s="61" t="s">
        <v>74</v>
      </c>
      <c r="B39" s="63" t="s">
        <v>73</v>
      </c>
      <c r="C39" s="63">
        <v>900</v>
      </c>
      <c r="D39" s="36">
        <f>'прил 6'!E53</f>
        <v>94.7</v>
      </c>
      <c r="E39" s="36">
        <f>'прил 6'!F53</f>
        <v>196.4</v>
      </c>
    </row>
    <row r="40" spans="1:5" ht="15.5">
      <c r="A40" s="4"/>
    </row>
    <row r="41" spans="1:5" ht="15.5">
      <c r="A41" s="4"/>
    </row>
    <row r="42" spans="1:5">
      <c r="A42" s="77" t="s">
        <v>146</v>
      </c>
      <c r="B42" s="1"/>
      <c r="C42" s="7" t="s">
        <v>107</v>
      </c>
    </row>
  </sheetData>
  <mergeCells count="9">
    <mergeCell ref="B1:E1"/>
    <mergeCell ref="A16:A17"/>
    <mergeCell ref="B16:B17"/>
    <mergeCell ref="C16:C17"/>
    <mergeCell ref="D16:E16"/>
    <mergeCell ref="B8:E8"/>
    <mergeCell ref="A11:F11"/>
    <mergeCell ref="A12:E12"/>
    <mergeCell ref="A13:E13"/>
  </mergeCells>
  <printOptions horizontalCentered="1"/>
  <pageMargins left="0.9055118110236221" right="0.31496062992125984" top="0.74803149606299213" bottom="0.74803149606299213" header="0.31496062992125984" footer="0.31496062992125984"/>
  <pageSetup paperSize="9" scale="7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abSelected="1" view="pageBreakPreview" topLeftCell="A28" zoomScale="60" zoomScaleNormal="75" workbookViewId="0">
      <selection activeCell="A41" sqref="A41"/>
    </sheetView>
  </sheetViews>
  <sheetFormatPr defaultRowHeight="14.5"/>
  <cols>
    <col min="1" max="1" width="48.7265625" customWidth="1"/>
    <col min="2" max="2" width="9.1796875" customWidth="1"/>
    <col min="3" max="3" width="16.54296875" customWidth="1"/>
    <col min="5" max="5" width="15" customWidth="1"/>
    <col min="6" max="6" width="15.7265625" customWidth="1"/>
  </cols>
  <sheetData>
    <row r="1" spans="1:6">
      <c r="C1" s="88" t="s">
        <v>111</v>
      </c>
      <c r="D1" s="88"/>
      <c r="E1" s="88"/>
      <c r="F1" s="88"/>
    </row>
    <row r="2" spans="1:6">
      <c r="C2" s="55" t="s">
        <v>104</v>
      </c>
      <c r="D2" s="55"/>
      <c r="E2" s="55"/>
      <c r="F2" s="55"/>
    </row>
    <row r="3" spans="1:6">
      <c r="C3" s="55" t="s">
        <v>31</v>
      </c>
      <c r="D3" s="55"/>
      <c r="E3" s="55"/>
      <c r="F3" s="55"/>
    </row>
    <row r="4" spans="1:6">
      <c r="C4" s="72" t="s">
        <v>145</v>
      </c>
      <c r="D4" s="55"/>
      <c r="E4" s="55"/>
      <c r="F4" s="55"/>
    </row>
    <row r="5" spans="1:6">
      <c r="C5" s="55" t="s">
        <v>105</v>
      </c>
      <c r="D5" s="55"/>
      <c r="E5" s="55"/>
      <c r="F5" s="55"/>
    </row>
    <row r="6" spans="1:6">
      <c r="C6" s="55" t="s">
        <v>31</v>
      </c>
      <c r="D6" s="55"/>
      <c r="E6" s="55"/>
      <c r="F6" s="55"/>
    </row>
    <row r="7" spans="1:6">
      <c r="C7" s="55" t="s">
        <v>126</v>
      </c>
      <c r="D7" s="55"/>
      <c r="E7" s="55"/>
      <c r="F7" s="55"/>
    </row>
    <row r="8" spans="1:6">
      <c r="C8" s="88" t="s">
        <v>124</v>
      </c>
      <c r="D8" s="88"/>
      <c r="E8" s="88"/>
      <c r="F8" s="88"/>
    </row>
    <row r="10" spans="1:6" ht="15.5">
      <c r="A10" s="89" t="s">
        <v>112</v>
      </c>
      <c r="B10" s="89"/>
      <c r="C10" s="89"/>
      <c r="D10" s="89"/>
      <c r="E10" s="89"/>
      <c r="F10" s="89"/>
    </row>
    <row r="11" spans="1:6" ht="15.5">
      <c r="A11" s="89" t="s">
        <v>141</v>
      </c>
      <c r="B11" s="89"/>
      <c r="C11" s="89"/>
      <c r="D11" s="89"/>
      <c r="E11" s="89"/>
      <c r="F11" s="89"/>
    </row>
    <row r="13" spans="1:6">
      <c r="F13" t="s">
        <v>33</v>
      </c>
    </row>
    <row r="14" spans="1:6">
      <c r="A14" s="92" t="s">
        <v>1</v>
      </c>
      <c r="B14" s="93" t="s">
        <v>83</v>
      </c>
      <c r="C14" s="93" t="s">
        <v>37</v>
      </c>
      <c r="D14" s="93" t="s">
        <v>38</v>
      </c>
      <c r="E14" s="92" t="s">
        <v>2</v>
      </c>
      <c r="F14" s="92"/>
    </row>
    <row r="15" spans="1:6">
      <c r="A15" s="92"/>
      <c r="B15" s="93"/>
      <c r="C15" s="93"/>
      <c r="D15" s="93"/>
      <c r="E15" s="70" t="s">
        <v>117</v>
      </c>
      <c r="F15" s="70" t="s">
        <v>128</v>
      </c>
    </row>
    <row r="16" spans="1:6">
      <c r="A16" s="71" t="s">
        <v>3</v>
      </c>
      <c r="B16" s="71"/>
      <c r="C16" s="66"/>
      <c r="D16" s="66"/>
      <c r="E16" s="58">
        <f t="shared" ref="E16:F16" si="0">E17</f>
        <v>3890.1</v>
      </c>
      <c r="F16" s="58">
        <f t="shared" si="0"/>
        <v>4034.7999999999997</v>
      </c>
    </row>
    <row r="17" spans="1:6" ht="66.75" customHeight="1">
      <c r="A17" s="59" t="s">
        <v>109</v>
      </c>
      <c r="B17" s="57">
        <v>791</v>
      </c>
      <c r="C17" s="56"/>
      <c r="D17" s="56"/>
      <c r="E17" s="58">
        <f>E18+E25</f>
        <v>3890.1</v>
      </c>
      <c r="F17" s="58">
        <f>F18+F25</f>
        <v>4034.7999999999997</v>
      </c>
    </row>
    <row r="18" spans="1:6" ht="75.75" customHeight="1">
      <c r="A18" s="59" t="s">
        <v>135</v>
      </c>
      <c r="B18" s="57">
        <v>791</v>
      </c>
      <c r="C18" s="57" t="s">
        <v>84</v>
      </c>
      <c r="D18" s="57"/>
      <c r="E18" s="58">
        <f>E19</f>
        <v>1627.9</v>
      </c>
      <c r="F18" s="58">
        <f>F19</f>
        <v>1661.5</v>
      </c>
    </row>
    <row r="19" spans="1:6" ht="30.75" customHeight="1">
      <c r="A19" s="67" t="s">
        <v>63</v>
      </c>
      <c r="B19" s="56">
        <v>791</v>
      </c>
      <c r="C19" s="63" t="s">
        <v>64</v>
      </c>
      <c r="D19" s="63"/>
      <c r="E19" s="36">
        <f t="shared" ref="E19:F19" si="1">E20</f>
        <v>1627.9</v>
      </c>
      <c r="F19" s="36">
        <f t="shared" si="1"/>
        <v>1661.5</v>
      </c>
    </row>
    <row r="20" spans="1:6" ht="32.25" customHeight="1">
      <c r="A20" s="67" t="s">
        <v>77</v>
      </c>
      <c r="B20" s="56">
        <v>791</v>
      </c>
      <c r="C20" s="63" t="s">
        <v>66</v>
      </c>
      <c r="D20" s="63"/>
      <c r="E20" s="36">
        <f>E21</f>
        <v>1627.9</v>
      </c>
      <c r="F20" s="36">
        <f>F21</f>
        <v>1661.5</v>
      </c>
    </row>
    <row r="21" spans="1:6" ht="30" customHeight="1">
      <c r="A21" s="67" t="s">
        <v>78</v>
      </c>
      <c r="B21" s="56">
        <v>791</v>
      </c>
      <c r="C21" s="63" t="s">
        <v>68</v>
      </c>
      <c r="D21" s="63"/>
      <c r="E21" s="36">
        <f t="shared" ref="E21:F21" si="2">E22+E23+E24</f>
        <v>1627.9</v>
      </c>
      <c r="F21" s="36">
        <f t="shared" si="2"/>
        <v>1661.5</v>
      </c>
    </row>
    <row r="22" spans="1:6" ht="80.25" customHeight="1">
      <c r="A22" s="67" t="s">
        <v>43</v>
      </c>
      <c r="B22" s="56">
        <v>791</v>
      </c>
      <c r="C22" s="63" t="s">
        <v>68</v>
      </c>
      <c r="D22" s="63">
        <v>100</v>
      </c>
      <c r="E22" s="36">
        <f>'прил 8'!D23</f>
        <v>222.7</v>
      </c>
      <c r="F22" s="36">
        <f>'прил 8'!E23</f>
        <v>222.7</v>
      </c>
    </row>
    <row r="23" spans="1:6" ht="31.5" customHeight="1">
      <c r="A23" s="67" t="s">
        <v>69</v>
      </c>
      <c r="B23" s="56">
        <v>791</v>
      </c>
      <c r="C23" s="63" t="s">
        <v>68</v>
      </c>
      <c r="D23" s="63">
        <v>200</v>
      </c>
      <c r="E23" s="36">
        <f>'прил 8'!D24</f>
        <v>1403.7</v>
      </c>
      <c r="F23" s="36">
        <f>'прил 8'!E24</f>
        <v>1437.3</v>
      </c>
    </row>
    <row r="24" spans="1:6" ht="19.5" customHeight="1">
      <c r="A24" s="67" t="s">
        <v>47</v>
      </c>
      <c r="B24" s="56">
        <v>791</v>
      </c>
      <c r="C24" s="63" t="s">
        <v>68</v>
      </c>
      <c r="D24" s="63">
        <v>800</v>
      </c>
      <c r="E24" s="36">
        <f>'прил 8'!D25</f>
        <v>1.5</v>
      </c>
      <c r="F24" s="36">
        <f>'прил 8'!E25</f>
        <v>1.5</v>
      </c>
    </row>
    <row r="25" spans="1:6" ht="24" customHeight="1">
      <c r="A25" s="59" t="s">
        <v>130</v>
      </c>
      <c r="B25" s="57">
        <v>791</v>
      </c>
      <c r="C25" s="65" t="s">
        <v>131</v>
      </c>
      <c r="D25" s="65"/>
      <c r="E25" s="58">
        <f>E26+E28+E32+E34+E37</f>
        <v>2262.1999999999998</v>
      </c>
      <c r="F25" s="58">
        <f>F26+F28+F32+F34+F37</f>
        <v>2373.2999999999997</v>
      </c>
    </row>
    <row r="26" spans="1:6" ht="30" customHeight="1">
      <c r="A26" s="67" t="s">
        <v>91</v>
      </c>
      <c r="B26" s="56">
        <v>791</v>
      </c>
      <c r="C26" s="63" t="s">
        <v>132</v>
      </c>
      <c r="D26" s="63"/>
      <c r="E26" s="36">
        <f t="shared" ref="E26:F26" si="3">E27</f>
        <v>626</v>
      </c>
      <c r="F26" s="36">
        <f t="shared" si="3"/>
        <v>626</v>
      </c>
    </row>
    <row r="27" spans="1:6" ht="79.5" customHeight="1">
      <c r="A27" s="67" t="s">
        <v>43</v>
      </c>
      <c r="B27" s="56">
        <v>791</v>
      </c>
      <c r="C27" s="63" t="s">
        <v>132</v>
      </c>
      <c r="D27" s="63">
        <v>100</v>
      </c>
      <c r="E27" s="36">
        <f>'прил 8'!D28</f>
        <v>626</v>
      </c>
      <c r="F27" s="36">
        <f>'прил 8'!E28</f>
        <v>626</v>
      </c>
    </row>
    <row r="28" spans="1:6">
      <c r="A28" s="67" t="s">
        <v>45</v>
      </c>
      <c r="B28" s="56">
        <v>791</v>
      </c>
      <c r="C28" s="63" t="s">
        <v>133</v>
      </c>
      <c r="D28" s="63"/>
      <c r="E28" s="36">
        <f t="shared" ref="E28" si="4">E29+E30+E31</f>
        <v>1427.5</v>
      </c>
      <c r="F28" s="36">
        <f t="shared" ref="F28" si="5">F29+F30+F31</f>
        <v>1433.3999999999999</v>
      </c>
    </row>
    <row r="29" spans="1:6" ht="78" customHeight="1">
      <c r="A29" s="67" t="s">
        <v>43</v>
      </c>
      <c r="B29" s="56">
        <v>791</v>
      </c>
      <c r="C29" s="63" t="s">
        <v>133</v>
      </c>
      <c r="D29" s="63">
        <v>100</v>
      </c>
      <c r="E29" s="36">
        <f>'прил 8'!D30</f>
        <v>554.9</v>
      </c>
      <c r="F29" s="36">
        <f>'прил 8'!E30</f>
        <v>554.9</v>
      </c>
    </row>
    <row r="30" spans="1:6" ht="27" customHeight="1">
      <c r="A30" s="61" t="s">
        <v>69</v>
      </c>
      <c r="B30" s="56">
        <v>791</v>
      </c>
      <c r="C30" s="63" t="s">
        <v>133</v>
      </c>
      <c r="D30" s="63">
        <v>200</v>
      </c>
      <c r="E30" s="36">
        <f>'прил 8'!D31</f>
        <v>850.5</v>
      </c>
      <c r="F30" s="36">
        <f>'прил 8'!E31</f>
        <v>856.4</v>
      </c>
    </row>
    <row r="31" spans="1:6" ht="22.5" customHeight="1">
      <c r="A31" s="67" t="s">
        <v>47</v>
      </c>
      <c r="B31" s="56">
        <v>791</v>
      </c>
      <c r="C31" s="63" t="s">
        <v>133</v>
      </c>
      <c r="D31" s="63">
        <v>800</v>
      </c>
      <c r="E31" s="36">
        <f>'прил 8'!D32</f>
        <v>22.1</v>
      </c>
      <c r="F31" s="36">
        <f>'прил 8'!E32</f>
        <v>22.1</v>
      </c>
    </row>
    <row r="32" spans="1:6" ht="20.25" customHeight="1">
      <c r="A32" s="67" t="s">
        <v>49</v>
      </c>
      <c r="B32" s="56">
        <v>791</v>
      </c>
      <c r="C32" s="63" t="s">
        <v>50</v>
      </c>
      <c r="D32" s="63"/>
      <c r="E32" s="36">
        <f t="shared" ref="E32:F32" si="6">E33</f>
        <v>10</v>
      </c>
      <c r="F32" s="36">
        <f t="shared" si="6"/>
        <v>10</v>
      </c>
    </row>
    <row r="33" spans="1:6" ht="21" customHeight="1">
      <c r="A33" s="67" t="s">
        <v>47</v>
      </c>
      <c r="B33" s="56">
        <v>791</v>
      </c>
      <c r="C33" s="63" t="s">
        <v>50</v>
      </c>
      <c r="D33" s="63">
        <v>800</v>
      </c>
      <c r="E33" s="36">
        <f>'прил 8'!D34</f>
        <v>10</v>
      </c>
      <c r="F33" s="36">
        <f>'прил 8'!E34</f>
        <v>10</v>
      </c>
    </row>
    <row r="34" spans="1:6" ht="65.25" customHeight="1">
      <c r="A34" s="61" t="s">
        <v>120</v>
      </c>
      <c r="B34" s="56">
        <v>791</v>
      </c>
      <c r="C34" s="63" t="s">
        <v>134</v>
      </c>
      <c r="D34" s="63"/>
      <c r="E34" s="36">
        <f t="shared" ref="E34:F34" si="7">E35+E36</f>
        <v>104</v>
      </c>
      <c r="F34" s="36">
        <f t="shared" si="7"/>
        <v>107.5</v>
      </c>
    </row>
    <row r="35" spans="1:6" ht="84" customHeight="1">
      <c r="A35" s="67" t="s">
        <v>43</v>
      </c>
      <c r="B35" s="56">
        <v>791</v>
      </c>
      <c r="C35" s="63" t="s">
        <v>134</v>
      </c>
      <c r="D35" s="63">
        <v>100</v>
      </c>
      <c r="E35" s="36">
        <f>'прил 8'!D36</f>
        <v>93.6</v>
      </c>
      <c r="F35" s="36">
        <f>'прил 8'!E36</f>
        <v>98.4</v>
      </c>
    </row>
    <row r="36" spans="1:6" ht="30" customHeight="1">
      <c r="A36" s="67" t="s">
        <v>69</v>
      </c>
      <c r="B36" s="56">
        <v>791</v>
      </c>
      <c r="C36" s="63" t="s">
        <v>134</v>
      </c>
      <c r="D36" s="63">
        <v>200</v>
      </c>
      <c r="E36" s="36">
        <f>'прил 8'!D37</f>
        <v>10.4</v>
      </c>
      <c r="F36" s="36">
        <f>'прил 8'!E37</f>
        <v>9.1</v>
      </c>
    </row>
    <row r="37" spans="1:6" ht="26.25" customHeight="1">
      <c r="A37" s="67" t="s">
        <v>72</v>
      </c>
      <c r="B37" s="56">
        <v>791</v>
      </c>
      <c r="C37" s="63" t="s">
        <v>73</v>
      </c>
      <c r="D37" s="63"/>
      <c r="E37" s="36">
        <f t="shared" ref="E37:F37" si="8">E38</f>
        <v>94.7</v>
      </c>
      <c r="F37" s="36">
        <f t="shared" si="8"/>
        <v>196.4</v>
      </c>
    </row>
    <row r="38" spans="1:6">
      <c r="A38" s="61" t="s">
        <v>74</v>
      </c>
      <c r="B38" s="56">
        <v>791</v>
      </c>
      <c r="C38" s="63" t="s">
        <v>73</v>
      </c>
      <c r="D38" s="63">
        <v>900</v>
      </c>
      <c r="E38" s="36">
        <f>'прил 8'!D39</f>
        <v>94.7</v>
      </c>
      <c r="F38" s="36">
        <f>'прил 8'!E39</f>
        <v>196.4</v>
      </c>
    </row>
    <row r="39" spans="1:6" ht="15.5">
      <c r="A39" s="4"/>
    </row>
    <row r="40" spans="1:6" ht="15.5">
      <c r="A40" s="4"/>
    </row>
    <row r="41" spans="1:6">
      <c r="A41" s="77" t="s">
        <v>146</v>
      </c>
      <c r="B41" s="1"/>
      <c r="C41" s="1"/>
      <c r="D41" s="7" t="s">
        <v>107</v>
      </c>
      <c r="E41" s="1"/>
    </row>
  </sheetData>
  <mergeCells count="9">
    <mergeCell ref="C8:F8"/>
    <mergeCell ref="A10:F10"/>
    <mergeCell ref="A11:F11"/>
    <mergeCell ref="C1:F1"/>
    <mergeCell ref="A14:A15"/>
    <mergeCell ref="B14:B15"/>
    <mergeCell ref="C14:C15"/>
    <mergeCell ref="D14:D15"/>
    <mergeCell ref="E14:F14"/>
  </mergeCells>
  <pageMargins left="0.7" right="0.7" top="0.75" bottom="0.75" header="0.3" footer="0.3"/>
  <pageSetup paperSize="9" scale="7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Прил 3</vt:lpstr>
      <vt:lpstr>Прил 4</vt:lpstr>
      <vt:lpstr>прил 5</vt:lpstr>
      <vt:lpstr>прил 7</vt:lpstr>
      <vt:lpstr>прил 9</vt:lpstr>
      <vt:lpstr>прил 6</vt:lpstr>
      <vt:lpstr>прил 8</vt:lpstr>
      <vt:lpstr>прил 10</vt:lpstr>
      <vt:lpstr>'прил 5'!Область_печати</vt:lpstr>
      <vt:lpstr>'прил 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2020-11-18T04:42:17Z</dcterms:modified>
</cp:coreProperties>
</file>