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5'!$A$1:$F$71</definedName>
    <definedName name="_xlnm.Print_Area" localSheetId="5">'прил 6'!$A$1:$F$66</definedName>
  </definedNames>
  <calcPr calcId="124519"/>
</workbook>
</file>

<file path=xl/calcChain.xml><?xml version="1.0" encoding="utf-8"?>
<calcChain xmlns="http://schemas.openxmlformats.org/spreadsheetml/2006/main">
  <c r="F18" i="6"/>
  <c r="E18"/>
  <c r="E19" i="7"/>
  <c r="D19"/>
  <c r="F18" i="8"/>
  <c r="E18"/>
  <c r="E18" i="5"/>
  <c r="E34"/>
  <c r="E33" s="1"/>
  <c r="D19" i="4"/>
  <c r="D35"/>
  <c r="D34" s="1"/>
  <c r="E18" i="3"/>
  <c r="E65" l="1"/>
  <c r="E64" s="1"/>
  <c r="E63" s="1"/>
  <c r="E62" s="1"/>
  <c r="E61" s="1"/>
  <c r="E60" s="1"/>
  <c r="D35" i="2"/>
  <c r="C35"/>
  <c r="D32"/>
  <c r="C32"/>
  <c r="C32" i="1"/>
  <c r="C35"/>
  <c r="E30" i="5" l="1"/>
  <c r="E29" s="1"/>
  <c r="D30" i="4"/>
  <c r="E56" i="3"/>
  <c r="E36" i="7"/>
  <c r="E34"/>
  <c r="F33" i="6" s="1"/>
  <c r="E40" i="7"/>
  <c r="F39" i="6" s="1"/>
  <c r="F38" s="1"/>
  <c r="E38" i="7"/>
  <c r="F37" i="6" s="1"/>
  <c r="E37" i="7"/>
  <c r="F36" i="6" s="1"/>
  <c r="E45" i="7"/>
  <c r="F44" i="6" s="1"/>
  <c r="F43" s="1"/>
  <c r="E43" i="7"/>
  <c r="F42" i="6" s="1"/>
  <c r="E42" i="7"/>
  <c r="F41" i="6" s="1"/>
  <c r="D45" i="7"/>
  <c r="E44" i="6" s="1"/>
  <c r="D43" i="7"/>
  <c r="E42" i="6" s="1"/>
  <c r="D42" i="7"/>
  <c r="E41" i="6" s="1"/>
  <c r="D40" i="7"/>
  <c r="E39" i="6" s="1"/>
  <c r="D38" i="7"/>
  <c r="E37" i="6" s="1"/>
  <c r="D37" i="7"/>
  <c r="E36" i="6" s="1"/>
  <c r="D36" i="7"/>
  <c r="E35" i="6" s="1"/>
  <c r="D34" i="7"/>
  <c r="E33" i="6" s="1"/>
  <c r="E23" i="7"/>
  <c r="F22" i="6" s="1"/>
  <c r="F21" s="1"/>
  <c r="E31" i="7"/>
  <c r="F30" i="6" s="1"/>
  <c r="F29" s="1"/>
  <c r="E29" i="7"/>
  <c r="F28" i="6" s="1"/>
  <c r="E28" i="7"/>
  <c r="F27" i="6" s="1"/>
  <c r="E27" i="7"/>
  <c r="F26" i="6" s="1"/>
  <c r="D31" i="7"/>
  <c r="E30" i="6" s="1"/>
  <c r="D29" i="7"/>
  <c r="E28" i="6" s="1"/>
  <c r="D28" i="7"/>
  <c r="E27" i="6" s="1"/>
  <c r="D27" i="7"/>
  <c r="E26" i="6" s="1"/>
  <c r="D23" i="7"/>
  <c r="E22" i="6" s="1"/>
  <c r="F61" i="8"/>
  <c r="E61"/>
  <c r="F60"/>
  <c r="E60"/>
  <c r="F59"/>
  <c r="E59"/>
  <c r="F58"/>
  <c r="E58"/>
  <c r="F56"/>
  <c r="E56"/>
  <c r="F52"/>
  <c r="F51" s="1"/>
  <c r="F50" s="1"/>
  <c r="F49" s="1"/>
  <c r="F48" s="1"/>
  <c r="F47" s="1"/>
  <c r="E52"/>
  <c r="E51" s="1"/>
  <c r="E50" s="1"/>
  <c r="E49" s="1"/>
  <c r="E48" s="1"/>
  <c r="E47" s="1"/>
  <c r="F45"/>
  <c r="E45"/>
  <c r="F44"/>
  <c r="E44"/>
  <c r="F43"/>
  <c r="E43"/>
  <c r="F42"/>
  <c r="E42"/>
  <c r="F41"/>
  <c r="E41"/>
  <c r="F40"/>
  <c r="E40"/>
  <c r="F37"/>
  <c r="F36" s="1"/>
  <c r="F35" s="1"/>
  <c r="F34" s="1"/>
  <c r="E37"/>
  <c r="E36" s="1"/>
  <c r="E35" s="1"/>
  <c r="E34" s="1"/>
  <c r="F32"/>
  <c r="E32"/>
  <c r="F31"/>
  <c r="E31"/>
  <c r="F30"/>
  <c r="E30"/>
  <c r="F26"/>
  <c r="F25" s="1"/>
  <c r="F24" s="1"/>
  <c r="E26"/>
  <c r="E25" s="1"/>
  <c r="E24" s="1"/>
  <c r="F22"/>
  <c r="F21" s="1"/>
  <c r="F20" s="1"/>
  <c r="E22"/>
  <c r="E21" s="1"/>
  <c r="E20" s="1"/>
  <c r="D44" i="7"/>
  <c r="D33"/>
  <c r="E22"/>
  <c r="E21" s="1"/>
  <c r="E20" s="1"/>
  <c r="D42" i="4"/>
  <c r="D29"/>
  <c r="D28"/>
  <c r="D30" i="2"/>
  <c r="C30"/>
  <c r="D27"/>
  <c r="D25" s="1"/>
  <c r="C27"/>
  <c r="C25" s="1"/>
  <c r="D23"/>
  <c r="C23"/>
  <c r="D21"/>
  <c r="D20" s="1"/>
  <c r="C21"/>
  <c r="C20"/>
  <c r="C30" i="1"/>
  <c r="C27"/>
  <c r="C25" s="1"/>
  <c r="C23"/>
  <c r="C21"/>
  <c r="C20" s="1"/>
  <c r="E39" i="7" l="1"/>
  <c r="D19" i="2"/>
  <c r="D18" s="1"/>
  <c r="E26" i="7"/>
  <c r="E33"/>
  <c r="D26"/>
  <c r="D30"/>
  <c r="E30"/>
  <c r="E25" s="1"/>
  <c r="E24" s="1"/>
  <c r="D39"/>
  <c r="E44"/>
  <c r="E41"/>
  <c r="E19" i="8"/>
  <c r="D22" i="7"/>
  <c r="D21" s="1"/>
  <c r="D20" s="1"/>
  <c r="D41"/>
  <c r="E35"/>
  <c r="F35" i="6"/>
  <c r="F34" s="1"/>
  <c r="F19" i="8"/>
  <c r="D35" i="7"/>
  <c r="C19" i="2"/>
  <c r="C18" s="1"/>
  <c r="C19" i="1"/>
  <c r="C18" s="1"/>
  <c r="D32" i="7" l="1"/>
  <c r="E32"/>
  <c r="D25"/>
  <c r="D24" s="1"/>
  <c r="D18" s="1"/>
  <c r="E18"/>
  <c r="D47" i="4" l="1"/>
  <c r="D46"/>
  <c r="D44"/>
  <c r="D43" s="1"/>
  <c r="E41" i="5"/>
  <c r="D41" i="4"/>
  <c r="D40"/>
  <c r="D38"/>
  <c r="D37" s="1"/>
  <c r="D27"/>
  <c r="E28" i="5"/>
  <c r="D33" i="4"/>
  <c r="D23"/>
  <c r="E22" i="3"/>
  <c r="E21" s="1"/>
  <c r="E20" s="1"/>
  <c r="E26"/>
  <c r="E25" s="1"/>
  <c r="E24" s="1"/>
  <c r="E32"/>
  <c r="E31" s="1"/>
  <c r="E30" s="1"/>
  <c r="E37"/>
  <c r="E36" s="1"/>
  <c r="E35" s="1"/>
  <c r="E34" s="1"/>
  <c r="E45"/>
  <c r="E44" s="1"/>
  <c r="E43" s="1"/>
  <c r="E42" s="1"/>
  <c r="E41" s="1"/>
  <c r="E40" s="1"/>
  <c r="E52"/>
  <c r="E58"/>
  <c r="E51" l="1"/>
  <c r="D22" i="4"/>
  <c r="D21" s="1"/>
  <c r="D20" s="1"/>
  <c r="E21" i="6"/>
  <c r="E20" s="1"/>
  <c r="E19" s="1"/>
  <c r="F20"/>
  <c r="F19" s="1"/>
  <c r="E32" i="5"/>
  <c r="E31" s="1"/>
  <c r="E29" i="6"/>
  <c r="E26" i="5"/>
  <c r="E37"/>
  <c r="E36" s="1"/>
  <c r="E32" i="6"/>
  <c r="F32"/>
  <c r="E39" i="5"/>
  <c r="E40"/>
  <c r="E43"/>
  <c r="E42" s="1"/>
  <c r="E38" i="6"/>
  <c r="E45" i="5"/>
  <c r="E46"/>
  <c r="E43" i="6"/>
  <c r="E25"/>
  <c r="D32" i="4"/>
  <c r="D26"/>
  <c r="E22" i="5"/>
  <c r="E21" s="1"/>
  <c r="E20" s="1"/>
  <c r="E19" s="1"/>
  <c r="E27"/>
  <c r="D39" i="4"/>
  <c r="D45"/>
  <c r="E50" i="3"/>
  <c r="E19"/>
  <c r="D25" i="4" l="1"/>
  <c r="D24"/>
  <c r="D36"/>
  <c r="E25" i="5"/>
  <c r="E24" s="1"/>
  <c r="E38"/>
  <c r="E44"/>
  <c r="E24" i="6"/>
  <c r="E23" s="1"/>
  <c r="F40"/>
  <c r="F31" s="1"/>
  <c r="E40"/>
  <c r="E34"/>
  <c r="F25"/>
  <c r="F24" s="1"/>
  <c r="F23" s="1"/>
  <c r="E49" i="3"/>
  <c r="E48" s="1"/>
  <c r="E47" s="1"/>
  <c r="E31" i="6" l="1"/>
  <c r="E17" s="1"/>
  <c r="E16" s="1"/>
  <c r="E35" i="5"/>
  <c r="E23"/>
  <c r="F17" i="6"/>
  <c r="F16" s="1"/>
  <c r="D18" i="4"/>
  <c r="E17" i="5" l="1"/>
  <c r="E16" s="1"/>
</calcChain>
</file>

<file path=xl/sharedStrings.xml><?xml version="1.0" encoding="utf-8"?>
<sst xmlns="http://schemas.openxmlformats.org/spreadsheetml/2006/main" count="719" uniqueCount="164">
  <si>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</si>
  <si>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</si>
  <si>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</si>
  <si>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</si>
  <si>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</si>
  <si>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</si>
  <si>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</si>
  <si>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</si>
  <si>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</si>
  <si>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</si>
  <si>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</si>
  <si>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</si>
  <si>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</si>
  <si>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</si>
  <si>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</si>
  <si>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</si>
  <si>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</si>
  <si>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</si>
  <si>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</si>
  <si>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</si>
  <si>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</si>
  <si>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</si>
  <si>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</si>
  <si>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</si>
  <si>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</si>
  <si>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</si>
  <si>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</si>
  <si>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</si>
  <si>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</si>
  <si>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</si>
  <si>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</si>
  <si>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</si>
  <si>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</si>
  <si>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</si>
  <si>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</si>
  <si>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</si>
  <si>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</si>
  <si>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</si>
  <si>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</si>
  <si>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</si>
  <si>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</si>
  <si>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</si>
  <si>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</si>
  <si>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</si>
  <si>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</si>
  <si>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</si>
  <si>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</si>
  <si>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</si>
  <si>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</si>
  <si>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</si>
  <si>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</si>
  <si>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</si>
  <si>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</si>
  <si>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</si>
  <si>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</si>
  <si>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</si>
  <si>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</si>
  <si>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</si>
  <si>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</si>
  <si>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</si>
  <si>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</si>
  <si>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</si>
  <si>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</si>
  <si>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</si>
  <si>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</si>
  <si>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</si>
  <si>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</si>
  <si>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</si>
  <si>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</si>
  <si>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</si>
  <si>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</si>
  <si>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</si>
  <si>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</si>
  <si>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</si>
  <si>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</si>
  <si>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</si>
  <si>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</si>
  <si>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</si>
  <si>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</si>
  <si>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</si>
  <si>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</si>
  <si>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</si>
  <si>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</si>
  <si>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</si>
  <si>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</si>
  <si>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</si>
  <si>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</si>
  <si>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</si>
  <si>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</si>
  <si>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</si>
  <si>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</si>
  <si>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</si>
  <si>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</si>
  <si>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</si>
  <si>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99 0 00 02040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</si>
  <si>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</si>
  <si>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</si>
  <si>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</si>
  <si>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</si>
  <si>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</si>
  <si>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</si>
  <si>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</si>
  <si>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</si>
  <si>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</si>
  <si>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</si>
  <si>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</si>
  <si>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</si>
  <si>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</si>
  <si>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</si>
  <si>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</si>
  <si>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</si>
  <si>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</si>
  <si>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</si>
  <si>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</si>
  <si>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</si>
  <si>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</si>
  <si>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Максимовский сельсовет</t>
  </si>
  <si>
    <t xml:space="preserve">"О бюджете сельского поселения Максимовский сельсовет </t>
  </si>
  <si>
    <t>в бюджет сельского поселения Максимовский сельсовет муниципального района</t>
  </si>
  <si>
    <t>О.Н.Шарипова</t>
  </si>
  <si>
    <t xml:space="preserve">Распределение бюджетных ассигнований сельского поселения Максимовский сельсовет муниципального </t>
  </si>
  <si>
    <t>Администрация сельского поселения Максимовский сельсовет муниципального района Янаульский район Республики Башкортостан</t>
  </si>
  <si>
    <t>Приложение №9 к решению</t>
  </si>
  <si>
    <t>Приложение №10 к решению</t>
  </si>
  <si>
    <t xml:space="preserve">Ведомственная структура  расходов бюджета сельского поселения Максимовский сельсовет  </t>
  </si>
  <si>
    <t>Приложение №8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</si>
  <si>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</si>
  <si>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</si>
  <si>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</si>
  <si>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2 02 15001 10 0000 150</t>
  </si>
  <si>
    <t>2 02 35118 10 0000 150</t>
  </si>
  <si>
    <t>2 02 49999 10 7404 150</t>
  </si>
  <si>
    <t>30 2 02 S2010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</si>
  <si>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</si>
  <si>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</si>
  <si>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</si>
  <si>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Янаульский район Республики Башкортостан на плановый период 2021 и 2022 годы</t>
  </si>
  <si>
    <t>2022 год</t>
  </si>
  <si>
    <t>Прочие межбюджетные трансферты, передаваемые бюджетам сельских поселений (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</si>
  <si>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2020год и  на плановый</t>
  </si>
  <si>
    <t>района Янаульский район Республики Башкортостан на 2020год по разделам,подразделам,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</si>
  <si>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</si>
  <si>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</si>
  <si>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</si>
  <si>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</si>
  <si>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</si>
  <si>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</si>
  <si>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</si>
  <si>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</si>
  <si>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</si>
  <si>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</si>
  <si>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Муниципальная программа «Благоустройство населенных пунктов сельского поселения Максимовский сельсовет муниципального района Янаульский район Республики Башкортостан на 2020-2022 годы»</t>
  </si>
  <si>
    <t>Субвенции на осуществление первичного воинского учета на территориях, где отсутствуют военные комиссариаты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</si>
  <si>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</si>
  <si>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Муниципальная программа "Благоустройство населенных пунктов сельского поселения Максимовский сельсовет муниципального района Янаульский район Республики Башкортостан на 2020-2022 годы"</t>
  </si>
  <si>
    <t xml:space="preserve">района Янаульский район Республики Башкортостан на 2020 год </t>
  </si>
  <si>
    <t>муниципального района Янаульский район Республики Башкортостан на  2020 год</t>
  </si>
  <si>
    <t>Мероприятия в области экологии и природопользования</t>
  </si>
  <si>
    <t>района Янаульский район Республики Башкортостан на плановый период 2021 и 2022 годы по разделам,подразделам,</t>
  </si>
  <si>
    <t>района Янаульский район Республики Башкортостан на плановый период 2021 и 2022 годы</t>
  </si>
  <si>
    <t>муниципального района Янаульский район Республики Башкортостан на плановый период 2021 и 2022годы</t>
  </si>
  <si>
    <t xml:space="preserve">Республики  Башкортостан от             декабря 2019 г.№ </t>
  </si>
  <si>
    <t xml:space="preserve">Республики  Башкортостан от        декабря 2019 г.№ </t>
  </si>
  <si>
    <t xml:space="preserve">Республики  Башкортостан от      декабря 2019 г.№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</si>
</sst>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164" fontId="2" fillId="2" borderId="8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13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3" fillId="2" borderId="8" xfId="0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="60" zoomScaleNormal="75" workbookViewId="0">
      <selection activeCell="B4" sqref="B4:C4"/>
    </sheetView>
  </sheetViews>
  <sheetFormatPr defaultRowHeight="14.5"/>
  <cols>
    <col min="1" max="1" width="28.81640625" customWidth="1"/>
    <col min="2" max="2" width="72" customWidth="1"/>
    <col min="3" max="3" width="17.1796875" customWidth="1"/>
  </cols>
  <sheetData>
    <row r="1" spans="1:3" ht="15.5">
      <c r="A1" s="1"/>
      <c r="B1" s="85" t="s">
        <v>37</v>
      </c>
      <c r="C1" s="85"/>
    </row>
    <row r="2" spans="1:3" ht="15.5">
      <c r="A2" s="1"/>
      <c r="B2" s="85" t="s">
        <v>116</v>
      </c>
      <c r="C2" s="85"/>
    </row>
    <row r="3" spans="1:3" ht="15.5">
      <c r="A3" s="1"/>
      <c r="B3" s="85" t="s">
        <v>38</v>
      </c>
      <c r="C3" s="85"/>
    </row>
    <row r="4" spans="1:3" ht="15.5">
      <c r="A4" s="1"/>
      <c r="B4" s="89" t="s">
        <v>161</v>
      </c>
      <c r="C4" s="89"/>
    </row>
    <row r="5" spans="1:3" ht="15.5">
      <c r="A5" s="1"/>
      <c r="B5" s="85" t="s">
        <v>117</v>
      </c>
      <c r="C5" s="85"/>
    </row>
    <row r="6" spans="1:3" ht="15.5">
      <c r="A6" s="1"/>
      <c r="B6" s="85" t="s">
        <v>38</v>
      </c>
      <c r="C6" s="85"/>
    </row>
    <row r="7" spans="1:3" ht="15.5">
      <c r="A7" s="1"/>
      <c r="B7" s="85" t="s">
        <v>133</v>
      </c>
      <c r="C7" s="85"/>
    </row>
    <row r="8" spans="1:3" ht="15.5">
      <c r="A8" s="1"/>
      <c r="B8" s="85" t="s">
        <v>134</v>
      </c>
      <c r="C8" s="85"/>
    </row>
    <row r="9" spans="1:3" ht="15.5">
      <c r="A9" s="1"/>
      <c r="B9" s="53"/>
      <c r="C9" s="53"/>
    </row>
    <row r="10" spans="1:3" ht="18">
      <c r="A10" s="1"/>
      <c r="B10" s="54" t="s">
        <v>39</v>
      </c>
      <c r="C10" s="53"/>
    </row>
    <row r="11" spans="1:3" ht="18">
      <c r="A11" s="1"/>
      <c r="B11" s="54" t="s">
        <v>118</v>
      </c>
      <c r="C11" s="53"/>
    </row>
    <row r="12" spans="1:3" ht="18">
      <c r="A12" s="1"/>
      <c r="B12" s="75" t="s">
        <v>135</v>
      </c>
      <c r="C12" s="4"/>
    </row>
    <row r="13" spans="1:3">
      <c r="A13" s="1"/>
      <c r="B13" s="2"/>
      <c r="C13" s="1"/>
    </row>
    <row r="14" spans="1:3" ht="15" thickBot="1">
      <c r="A14" s="1"/>
      <c r="B14" s="2"/>
      <c r="C14" s="1" t="s">
        <v>40</v>
      </c>
    </row>
    <row r="15" spans="1:3" ht="63.75" customHeight="1">
      <c r="A15" s="86" t="s">
        <v>0</v>
      </c>
      <c r="B15" s="86" t="s">
        <v>1</v>
      </c>
      <c r="C15" s="86" t="s">
        <v>2</v>
      </c>
    </row>
    <row r="16" spans="1:3">
      <c r="A16" s="87"/>
      <c r="B16" s="87"/>
      <c r="C16" s="87"/>
    </row>
    <row r="17" spans="1:3" ht="15" thickBot="1">
      <c r="A17" s="88"/>
      <c r="B17" s="88"/>
      <c r="C17" s="88"/>
    </row>
    <row r="18" spans="1:3" ht="16" thickBot="1">
      <c r="A18" s="9"/>
      <c r="B18" s="10" t="s">
        <v>3</v>
      </c>
      <c r="C18" s="39">
        <f>C19+C35</f>
        <v>4064.8</v>
      </c>
    </row>
    <row r="19" spans="1:3" ht="20.25" customHeight="1" thickBot="1">
      <c r="A19" s="15" t="s">
        <v>4</v>
      </c>
      <c r="B19" s="16" t="s">
        <v>5</v>
      </c>
      <c r="C19" s="40">
        <f>C20+C23+C25+C30+C32</f>
        <v>319</v>
      </c>
    </row>
    <row r="20" spans="1:3" ht="21.75" customHeight="1" thickBot="1">
      <c r="A20" s="15" t="s">
        <v>6</v>
      </c>
      <c r="B20" s="16" t="s">
        <v>7</v>
      </c>
      <c r="C20" s="40">
        <f>C21</f>
        <v>14</v>
      </c>
    </row>
    <row r="21" spans="1:3" ht="22.5" customHeight="1" thickBot="1">
      <c r="A21" s="13" t="s">
        <v>8</v>
      </c>
      <c r="B21" s="14" t="s">
        <v>9</v>
      </c>
      <c r="C21" s="41">
        <f>C22</f>
        <v>14</v>
      </c>
    </row>
    <row r="22" spans="1:3" ht="95.25" customHeight="1" thickBot="1">
      <c r="A22" s="17" t="s">
        <v>10</v>
      </c>
      <c r="B22" s="17" t="s">
        <v>11</v>
      </c>
      <c r="C22" s="42">
        <v>14</v>
      </c>
    </row>
    <row r="23" spans="1:3" ht="27" customHeight="1" thickBot="1">
      <c r="A23" s="18" t="s">
        <v>12</v>
      </c>
      <c r="B23" s="19" t="s">
        <v>13</v>
      </c>
      <c r="C23" s="43">
        <f>C24</f>
        <v>8</v>
      </c>
    </row>
    <row r="24" spans="1:3" ht="19.5" customHeight="1">
      <c r="A24" s="12" t="s">
        <v>14</v>
      </c>
      <c r="B24" s="20" t="s">
        <v>15</v>
      </c>
      <c r="C24" s="44">
        <v>8</v>
      </c>
    </row>
    <row r="25" spans="1:3" ht="30" customHeight="1" thickBot="1">
      <c r="A25" s="15" t="s">
        <v>16</v>
      </c>
      <c r="B25" s="16" t="s">
        <v>17</v>
      </c>
      <c r="C25" s="40">
        <f>C26+C27</f>
        <v>268</v>
      </c>
    </row>
    <row r="26" spans="1:3" ht="51" customHeight="1" thickBot="1">
      <c r="A26" s="9" t="s">
        <v>18</v>
      </c>
      <c r="B26" s="11" t="s">
        <v>19</v>
      </c>
      <c r="C26" s="45">
        <v>8</v>
      </c>
    </row>
    <row r="27" spans="1:3" ht="26.25" customHeight="1" thickBot="1">
      <c r="A27" s="13" t="s">
        <v>20</v>
      </c>
      <c r="B27" s="14" t="s">
        <v>21</v>
      </c>
      <c r="C27" s="41">
        <f>C28+C29</f>
        <v>260</v>
      </c>
    </row>
    <row r="28" spans="1:3" ht="43.5" customHeight="1" thickBot="1">
      <c r="A28" s="9" t="s">
        <v>22</v>
      </c>
      <c r="B28" s="11" t="s">
        <v>23</v>
      </c>
      <c r="C28" s="45">
        <v>110</v>
      </c>
    </row>
    <row r="29" spans="1:3" ht="42.75" customHeight="1" thickBot="1">
      <c r="A29" s="9" t="s">
        <v>24</v>
      </c>
      <c r="B29" s="11" t="s">
        <v>25</v>
      </c>
      <c r="C29" s="45">
        <v>150</v>
      </c>
    </row>
    <row r="30" spans="1:3" ht="25.5" customHeight="1" thickBot="1">
      <c r="A30" s="18" t="s">
        <v>26</v>
      </c>
      <c r="B30" s="18" t="s">
        <v>27</v>
      </c>
      <c r="C30" s="43">
        <f>C31</f>
        <v>1</v>
      </c>
    </row>
    <row r="31" spans="1:3" ht="81" customHeight="1">
      <c r="A31" s="31" t="s">
        <v>28</v>
      </c>
      <c r="B31" s="32" t="s">
        <v>29</v>
      </c>
      <c r="C31" s="46">
        <v>1</v>
      </c>
    </row>
    <row r="32" spans="1:3" ht="55.5" customHeight="1">
      <c r="A32" s="21" t="s">
        <v>99</v>
      </c>
      <c r="B32" s="22" t="s">
        <v>30</v>
      </c>
      <c r="C32" s="47">
        <f>C34+C33</f>
        <v>28</v>
      </c>
    </row>
    <row r="33" spans="1:3" ht="70.5" customHeight="1">
      <c r="A33" s="12" t="s">
        <v>114</v>
      </c>
      <c r="B33" s="20" t="s">
        <v>115</v>
      </c>
      <c r="C33" s="48">
        <v>20</v>
      </c>
    </row>
    <row r="34" spans="1:3" ht="42.75" customHeight="1" thickBot="1">
      <c r="A34" s="12" t="s">
        <v>31</v>
      </c>
      <c r="B34" s="12" t="s">
        <v>32</v>
      </c>
      <c r="C34" s="44">
        <v>8</v>
      </c>
    </row>
    <row r="35" spans="1:3" ht="21.75" customHeight="1" thickBot="1">
      <c r="A35" s="18" t="s">
        <v>33</v>
      </c>
      <c r="B35" s="23" t="s">
        <v>34</v>
      </c>
      <c r="C35" s="49">
        <f>C36+C37+C38</f>
        <v>3745.8</v>
      </c>
    </row>
    <row r="36" spans="1:3" ht="32.25" customHeight="1" thickBot="1">
      <c r="A36" s="9" t="s">
        <v>129</v>
      </c>
      <c r="B36" s="10" t="s">
        <v>35</v>
      </c>
      <c r="C36" s="50">
        <v>2954.5</v>
      </c>
    </row>
    <row r="37" spans="1:3" ht="54" customHeight="1" thickBot="1">
      <c r="A37" s="9" t="s">
        <v>130</v>
      </c>
      <c r="B37" s="10" t="s">
        <v>36</v>
      </c>
      <c r="C37" s="50">
        <v>91.3</v>
      </c>
    </row>
    <row r="38" spans="1:3" ht="78" thickBot="1">
      <c r="A38" s="12" t="s">
        <v>131</v>
      </c>
      <c r="B38" s="20" t="s">
        <v>138</v>
      </c>
      <c r="C38" s="50">
        <v>700</v>
      </c>
    </row>
    <row r="41" spans="1:3">
      <c r="A41" s="5" t="s">
        <v>41</v>
      </c>
      <c r="B41" s="7" t="s">
        <v>119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="60" workbookViewId="0">
      <selection activeCell="B4" sqref="B4:D4"/>
    </sheetView>
  </sheetViews>
  <sheetFormatPr defaultRowHeight="14.5"/>
  <cols>
    <col min="1" max="1" width="30.81640625" customWidth="1"/>
    <col min="2" max="2" width="66" customWidth="1"/>
    <col min="3" max="3" width="12.81640625" customWidth="1"/>
    <col min="4" max="4" width="14.1796875" customWidth="1"/>
  </cols>
  <sheetData>
    <row r="1" spans="1:4" ht="15.5">
      <c r="A1" s="1"/>
      <c r="B1" s="85" t="s">
        <v>42</v>
      </c>
      <c r="C1" s="85"/>
      <c r="D1" s="85"/>
    </row>
    <row r="2" spans="1:4" ht="15.5">
      <c r="A2" s="1"/>
      <c r="B2" s="85" t="s">
        <v>116</v>
      </c>
      <c r="C2" s="85"/>
      <c r="D2" s="85"/>
    </row>
    <row r="3" spans="1:4" ht="15.5">
      <c r="A3" s="1"/>
      <c r="B3" s="85" t="s">
        <v>38</v>
      </c>
      <c r="C3" s="85"/>
      <c r="D3" s="85"/>
    </row>
    <row r="4" spans="1:4" ht="15.5">
      <c r="A4" s="1"/>
      <c r="B4" s="89" t="s">
        <v>162</v>
      </c>
      <c r="C4" s="89"/>
      <c r="D4" s="89"/>
    </row>
    <row r="5" spans="1:4" ht="15.5">
      <c r="A5" s="1"/>
      <c r="B5" s="85" t="s">
        <v>117</v>
      </c>
      <c r="C5" s="85"/>
      <c r="D5" s="85"/>
    </row>
    <row r="6" spans="1:4" ht="15.5">
      <c r="A6" s="1"/>
      <c r="B6" s="85" t="s">
        <v>38</v>
      </c>
      <c r="C6" s="85"/>
      <c r="D6" s="85"/>
    </row>
    <row r="7" spans="1:4" ht="15.5">
      <c r="A7" s="1"/>
      <c r="B7" s="85" t="s">
        <v>133</v>
      </c>
      <c r="C7" s="85"/>
      <c r="D7" s="85"/>
    </row>
    <row r="8" spans="1:4" ht="15.5">
      <c r="A8" s="1"/>
      <c r="B8" s="85" t="s">
        <v>134</v>
      </c>
      <c r="C8" s="85"/>
      <c r="D8" s="85"/>
    </row>
    <row r="9" spans="1:4">
      <c r="A9" s="1"/>
      <c r="B9" s="7"/>
      <c r="C9" s="7"/>
    </row>
    <row r="10" spans="1:4" ht="18.75" customHeight="1">
      <c r="A10" s="1"/>
      <c r="B10" s="36" t="s">
        <v>39</v>
      </c>
      <c r="C10" s="35"/>
    </row>
    <row r="11" spans="1:4" ht="18.75" customHeight="1">
      <c r="A11" s="93" t="s">
        <v>118</v>
      </c>
      <c r="B11" s="93"/>
      <c r="C11" s="93"/>
      <c r="D11" s="93"/>
    </row>
    <row r="12" spans="1:4" ht="18.75" customHeight="1">
      <c r="A12" s="93" t="s">
        <v>136</v>
      </c>
      <c r="B12" s="93"/>
      <c r="C12" s="93"/>
      <c r="D12" s="93"/>
    </row>
    <row r="13" spans="1:4">
      <c r="A13" s="1"/>
      <c r="B13" s="2"/>
      <c r="C13" s="1"/>
    </row>
    <row r="14" spans="1:4" ht="15" thickBot="1">
      <c r="A14" s="1"/>
      <c r="B14" s="2"/>
      <c r="C14" s="94" t="s">
        <v>40</v>
      </c>
      <c r="D14" s="94"/>
    </row>
    <row r="15" spans="1:4">
      <c r="A15" s="90" t="s">
        <v>0</v>
      </c>
      <c r="B15" s="90" t="s">
        <v>1</v>
      </c>
      <c r="C15" s="90" t="s">
        <v>128</v>
      </c>
      <c r="D15" s="90" t="s">
        <v>137</v>
      </c>
    </row>
    <row r="16" spans="1:4">
      <c r="A16" s="91"/>
      <c r="B16" s="91"/>
      <c r="C16" s="91"/>
      <c r="D16" s="91"/>
    </row>
    <row r="17" spans="1:4" ht="15" thickBot="1">
      <c r="A17" s="92"/>
      <c r="B17" s="92"/>
      <c r="C17" s="92"/>
      <c r="D17" s="92"/>
    </row>
    <row r="18" spans="1:4" ht="17" thickBot="1">
      <c r="A18" s="13"/>
      <c r="B18" s="24" t="s">
        <v>3</v>
      </c>
      <c r="C18" s="40">
        <f>C19+C35</f>
        <v>3995.5</v>
      </c>
      <c r="D18" s="40">
        <f>D19+D35</f>
        <v>4138.3</v>
      </c>
    </row>
    <row r="19" spans="1:4" ht="17" thickBot="1">
      <c r="A19" s="15" t="s">
        <v>4</v>
      </c>
      <c r="B19" s="16" t="s">
        <v>5</v>
      </c>
      <c r="C19" s="40">
        <f>C20+C23+C25+C30+C32</f>
        <v>329</v>
      </c>
      <c r="D19" s="40">
        <f>D20+D23+D25+D30+D32</f>
        <v>339</v>
      </c>
    </row>
    <row r="20" spans="1:4" ht="17" thickBot="1">
      <c r="A20" s="15" t="s">
        <v>6</v>
      </c>
      <c r="B20" s="16" t="s">
        <v>7</v>
      </c>
      <c r="C20" s="40">
        <f>C21</f>
        <v>14</v>
      </c>
      <c r="D20" s="40">
        <f>D21</f>
        <v>14</v>
      </c>
    </row>
    <row r="21" spans="1:4" ht="17" thickBot="1">
      <c r="A21" s="13" t="s">
        <v>8</v>
      </c>
      <c r="B21" s="14" t="s">
        <v>9</v>
      </c>
      <c r="C21" s="41">
        <f>C22</f>
        <v>14</v>
      </c>
      <c r="D21" s="41">
        <f>D22</f>
        <v>14</v>
      </c>
    </row>
    <row r="22" spans="1:4" ht="88.5" customHeight="1" thickBot="1">
      <c r="A22" s="17" t="s">
        <v>10</v>
      </c>
      <c r="B22" s="17" t="s">
        <v>11</v>
      </c>
      <c r="C22" s="42">
        <v>14</v>
      </c>
      <c r="D22" s="42">
        <v>14</v>
      </c>
    </row>
    <row r="23" spans="1:4" ht="24.75" customHeight="1" thickBot="1">
      <c r="A23" s="18" t="s">
        <v>12</v>
      </c>
      <c r="B23" s="19" t="s">
        <v>13</v>
      </c>
      <c r="C23" s="43">
        <f>C24</f>
        <v>8</v>
      </c>
      <c r="D23" s="43">
        <f>D24</f>
        <v>8</v>
      </c>
    </row>
    <row r="24" spans="1:4" ht="28.5" customHeight="1" thickBot="1">
      <c r="A24" s="29" t="s">
        <v>14</v>
      </c>
      <c r="B24" s="30" t="s">
        <v>15</v>
      </c>
      <c r="C24" s="51">
        <v>8</v>
      </c>
      <c r="D24" s="51">
        <v>8</v>
      </c>
    </row>
    <row r="25" spans="1:4" ht="22.5" customHeight="1" thickBot="1">
      <c r="A25" s="18" t="s">
        <v>16</v>
      </c>
      <c r="B25" s="23" t="s">
        <v>17</v>
      </c>
      <c r="C25" s="49">
        <f>C26+C27</f>
        <v>278</v>
      </c>
      <c r="D25" s="49">
        <f>D26+D27</f>
        <v>288</v>
      </c>
    </row>
    <row r="26" spans="1:4" ht="57" customHeight="1">
      <c r="A26" s="31" t="s">
        <v>18</v>
      </c>
      <c r="B26" s="32" t="s">
        <v>19</v>
      </c>
      <c r="C26" s="46">
        <v>8</v>
      </c>
      <c r="D26" s="46">
        <v>8</v>
      </c>
    </row>
    <row r="27" spans="1:4" ht="21" customHeight="1">
      <c r="A27" s="27" t="s">
        <v>20</v>
      </c>
      <c r="B27" s="28" t="s">
        <v>21</v>
      </c>
      <c r="C27" s="48">
        <f>C28+C29</f>
        <v>270</v>
      </c>
      <c r="D27" s="48">
        <f>D28+D29</f>
        <v>280</v>
      </c>
    </row>
    <row r="28" spans="1:4" ht="37.5" customHeight="1">
      <c r="A28" s="12" t="s">
        <v>22</v>
      </c>
      <c r="B28" s="20" t="s">
        <v>23</v>
      </c>
      <c r="C28" s="44">
        <v>110</v>
      </c>
      <c r="D28" s="44">
        <v>120</v>
      </c>
    </row>
    <row r="29" spans="1:4" ht="45.75" customHeight="1">
      <c r="A29" s="12" t="s">
        <v>24</v>
      </c>
      <c r="B29" s="20" t="s">
        <v>25</v>
      </c>
      <c r="C29" s="44">
        <v>160</v>
      </c>
      <c r="D29" s="44">
        <v>160</v>
      </c>
    </row>
    <row r="30" spans="1:4" ht="21" customHeight="1">
      <c r="A30" s="25" t="s">
        <v>98</v>
      </c>
      <c r="B30" s="26" t="s">
        <v>27</v>
      </c>
      <c r="C30" s="47">
        <f>C31</f>
        <v>1</v>
      </c>
      <c r="D30" s="47">
        <f>D31</f>
        <v>1</v>
      </c>
    </row>
    <row r="31" spans="1:4" ht="76.5" customHeight="1" thickBot="1">
      <c r="A31" s="29" t="s">
        <v>28</v>
      </c>
      <c r="B31" s="33" t="s">
        <v>29</v>
      </c>
      <c r="C31" s="51">
        <v>1</v>
      </c>
      <c r="D31" s="51">
        <v>1</v>
      </c>
    </row>
    <row r="32" spans="1:4" ht="63" customHeight="1" thickBot="1">
      <c r="A32" s="34" t="s">
        <v>100</v>
      </c>
      <c r="B32" s="19" t="s">
        <v>30</v>
      </c>
      <c r="C32" s="43">
        <f>C34+C33</f>
        <v>28</v>
      </c>
      <c r="D32" s="43">
        <f>D34+D33</f>
        <v>28</v>
      </c>
    </row>
    <row r="33" spans="1:4" ht="63" customHeight="1">
      <c r="A33" s="31" t="s">
        <v>114</v>
      </c>
      <c r="B33" s="32" t="s">
        <v>115</v>
      </c>
      <c r="C33" s="52">
        <v>20</v>
      </c>
      <c r="D33" s="52">
        <v>20</v>
      </c>
    </row>
    <row r="34" spans="1:4" ht="39" customHeight="1" thickBot="1">
      <c r="A34" s="31" t="s">
        <v>31</v>
      </c>
      <c r="B34" s="31" t="s">
        <v>32</v>
      </c>
      <c r="C34" s="46">
        <v>8</v>
      </c>
      <c r="D34" s="46">
        <v>8</v>
      </c>
    </row>
    <row r="35" spans="1:4" ht="36.75" customHeight="1" thickBot="1">
      <c r="A35" s="18" t="s">
        <v>33</v>
      </c>
      <c r="B35" s="23" t="s">
        <v>34</v>
      </c>
      <c r="C35" s="49">
        <f>C36+C37+C38</f>
        <v>3666.5</v>
      </c>
      <c r="D35" s="49">
        <f>D36+D37+D38</f>
        <v>3799.3</v>
      </c>
    </row>
    <row r="36" spans="1:4" ht="40.5" customHeight="1" thickBot="1">
      <c r="A36" s="9" t="s">
        <v>129</v>
      </c>
      <c r="B36" s="10" t="s">
        <v>35</v>
      </c>
      <c r="C36" s="50">
        <v>3074.2</v>
      </c>
      <c r="D36" s="50">
        <v>3204.9</v>
      </c>
    </row>
    <row r="37" spans="1:4" ht="52.5" customHeight="1" thickBot="1">
      <c r="A37" s="9" t="s">
        <v>130</v>
      </c>
      <c r="B37" s="10" t="s">
        <v>36</v>
      </c>
      <c r="C37" s="50">
        <v>92.3</v>
      </c>
      <c r="D37" s="50">
        <v>94.4</v>
      </c>
    </row>
    <row r="38" spans="1:4" ht="99" customHeight="1" thickBot="1">
      <c r="A38" s="12" t="s">
        <v>131</v>
      </c>
      <c r="B38" s="20" t="s">
        <v>127</v>
      </c>
      <c r="C38" s="50">
        <v>500</v>
      </c>
      <c r="D38" s="50">
        <v>500</v>
      </c>
    </row>
    <row r="41" spans="1:4">
      <c r="A41" s="5" t="s">
        <v>41</v>
      </c>
      <c r="B41" s="6"/>
      <c r="C41" s="7" t="s">
        <v>119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60" workbookViewId="0">
      <selection activeCell="C4" sqref="C4"/>
    </sheetView>
  </sheetViews>
  <sheetFormatPr defaultRowHeight="14.5"/>
  <cols>
    <col min="1" max="1" width="32.26953125" customWidth="1"/>
    <col min="3" max="3" width="19" customWidth="1"/>
    <col min="5" max="5" width="25.453125" customWidth="1"/>
    <col min="6" max="6" width="9.1796875" hidden="1" customWidth="1"/>
  </cols>
  <sheetData>
    <row r="1" spans="1:5">
      <c r="C1" s="95" t="s">
        <v>92</v>
      </c>
      <c r="D1" s="95"/>
      <c r="E1" s="95"/>
    </row>
    <row r="2" spans="1:5">
      <c r="C2" s="57" t="s">
        <v>116</v>
      </c>
      <c r="D2" s="57"/>
      <c r="E2" s="57"/>
    </row>
    <row r="3" spans="1:5">
      <c r="C3" s="57" t="s">
        <v>38</v>
      </c>
      <c r="D3" s="57"/>
      <c r="E3" s="57"/>
    </row>
    <row r="4" spans="1:5">
      <c r="C4" s="77" t="s">
        <v>161</v>
      </c>
      <c r="D4" s="57"/>
      <c r="E4" s="57"/>
    </row>
    <row r="5" spans="1:5">
      <c r="C5" s="57" t="s">
        <v>117</v>
      </c>
      <c r="D5" s="57"/>
      <c r="E5" s="57"/>
    </row>
    <row r="6" spans="1:5" ht="15.75" customHeight="1">
      <c r="C6" s="57" t="s">
        <v>38</v>
      </c>
      <c r="D6" s="57"/>
      <c r="E6" s="57"/>
    </row>
    <row r="7" spans="1:5">
      <c r="C7" s="57" t="s">
        <v>139</v>
      </c>
      <c r="D7" s="57"/>
      <c r="E7" s="57"/>
    </row>
    <row r="8" spans="1:5">
      <c r="C8" s="95" t="s">
        <v>134</v>
      </c>
      <c r="D8" s="95"/>
      <c r="E8" s="95"/>
    </row>
    <row r="10" spans="1:5" ht="15.5">
      <c r="A10" s="56" t="s">
        <v>120</v>
      </c>
      <c r="B10" s="56"/>
      <c r="C10" s="56"/>
      <c r="D10" s="56"/>
      <c r="E10" s="56"/>
    </row>
    <row r="11" spans="1:5" ht="15.5">
      <c r="A11" s="56" t="s">
        <v>140</v>
      </c>
      <c r="B11" s="56"/>
      <c r="C11" s="56"/>
      <c r="D11" s="56"/>
      <c r="E11" s="56"/>
    </row>
    <row r="12" spans="1:5" ht="15.5">
      <c r="A12" s="56" t="s">
        <v>91</v>
      </c>
      <c r="B12" s="56"/>
      <c r="C12" s="56"/>
      <c r="D12" s="56"/>
      <c r="E12" s="56"/>
    </row>
    <row r="13" spans="1:5" ht="15.5">
      <c r="A13" s="96" t="s">
        <v>90</v>
      </c>
      <c r="B13" s="96"/>
      <c r="C13" s="96"/>
      <c r="D13" s="96"/>
      <c r="E13" s="96"/>
    </row>
    <row r="14" spans="1:5">
      <c r="A14" s="1"/>
      <c r="B14" s="1"/>
      <c r="C14" s="1"/>
      <c r="D14" s="1"/>
      <c r="E14" s="1"/>
    </row>
    <row r="15" spans="1:5">
      <c r="E15" s="72" t="s">
        <v>40</v>
      </c>
    </row>
    <row r="16" spans="1:5">
      <c r="A16" s="98" t="s">
        <v>43</v>
      </c>
      <c r="B16" s="98" t="s">
        <v>44</v>
      </c>
      <c r="C16" s="98" t="s">
        <v>45</v>
      </c>
      <c r="D16" s="98" t="s">
        <v>46</v>
      </c>
      <c r="E16" s="58" t="s">
        <v>2</v>
      </c>
    </row>
    <row r="17" spans="1:5">
      <c r="A17" s="98"/>
      <c r="B17" s="98"/>
      <c r="C17" s="98"/>
      <c r="D17" s="98"/>
      <c r="E17" s="78" t="s">
        <v>126</v>
      </c>
    </row>
    <row r="18" spans="1:5">
      <c r="A18" s="59" t="s">
        <v>3</v>
      </c>
      <c r="B18" s="58"/>
      <c r="C18" s="58"/>
      <c r="D18" s="58"/>
      <c r="E18" s="60">
        <f>E19+E34+E40+E47+E60</f>
        <v>4064.7999999999997</v>
      </c>
    </row>
    <row r="19" spans="1:5" ht="34.5" customHeight="1">
      <c r="A19" s="61" t="s">
        <v>47</v>
      </c>
      <c r="B19" s="62" t="s">
        <v>104</v>
      </c>
      <c r="C19" s="58"/>
      <c r="D19" s="58"/>
      <c r="E19" s="60">
        <f>E20+E24+E30</f>
        <v>1856.1</v>
      </c>
    </row>
    <row r="20" spans="1:5" ht="59.25" customHeight="1">
      <c r="A20" s="63" t="s">
        <v>48</v>
      </c>
      <c r="B20" s="64" t="s">
        <v>105</v>
      </c>
      <c r="C20" s="58"/>
      <c r="D20" s="58"/>
      <c r="E20" s="38">
        <f>E21</f>
        <v>626</v>
      </c>
    </row>
    <row r="21" spans="1:5" ht="19.5" customHeight="1">
      <c r="A21" s="63" t="s">
        <v>49</v>
      </c>
      <c r="B21" s="64" t="s">
        <v>105</v>
      </c>
      <c r="C21" s="65" t="s">
        <v>50</v>
      </c>
      <c r="D21" s="65"/>
      <c r="E21" s="38">
        <f>E22</f>
        <v>626</v>
      </c>
    </row>
    <row r="22" spans="1:5" ht="20.25" customHeight="1">
      <c r="A22" s="63" t="s">
        <v>103</v>
      </c>
      <c r="B22" s="64" t="s">
        <v>105</v>
      </c>
      <c r="C22" s="65" t="s">
        <v>51</v>
      </c>
      <c r="D22" s="65"/>
      <c r="E22" s="38">
        <f>E23</f>
        <v>626</v>
      </c>
    </row>
    <row r="23" spans="1:5" ht="118.5" customHeight="1">
      <c r="A23" s="63" t="s">
        <v>52</v>
      </c>
      <c r="B23" s="64" t="s">
        <v>105</v>
      </c>
      <c r="C23" s="65" t="s">
        <v>51</v>
      </c>
      <c r="D23" s="65">
        <v>100</v>
      </c>
      <c r="E23" s="38">
        <v>626</v>
      </c>
    </row>
    <row r="24" spans="1:5" ht="120.75" customHeight="1">
      <c r="A24" s="63" t="s">
        <v>53</v>
      </c>
      <c r="B24" s="64" t="s">
        <v>106</v>
      </c>
      <c r="C24" s="65"/>
      <c r="D24" s="65"/>
      <c r="E24" s="38">
        <f>E25</f>
        <v>1220.0999999999999</v>
      </c>
    </row>
    <row r="25" spans="1:5" ht="18.75" customHeight="1">
      <c r="A25" s="63" t="s">
        <v>49</v>
      </c>
      <c r="B25" s="64" t="s">
        <v>106</v>
      </c>
      <c r="C25" s="65" t="s">
        <v>50</v>
      </c>
      <c r="D25" s="65"/>
      <c r="E25" s="38">
        <f>E26</f>
        <v>1220.0999999999999</v>
      </c>
    </row>
    <row r="26" spans="1:5" ht="30.75" customHeight="1">
      <c r="A26" s="63" t="s">
        <v>54</v>
      </c>
      <c r="B26" s="64" t="s">
        <v>106</v>
      </c>
      <c r="C26" s="65" t="s">
        <v>55</v>
      </c>
      <c r="D26" s="65"/>
      <c r="E26" s="38">
        <f>E27+E28+E29</f>
        <v>1220.0999999999999</v>
      </c>
    </row>
    <row r="27" spans="1:5" ht="122.25" customHeight="1">
      <c r="A27" s="63" t="s">
        <v>52</v>
      </c>
      <c r="B27" s="64" t="s">
        <v>106</v>
      </c>
      <c r="C27" s="65" t="s">
        <v>55</v>
      </c>
      <c r="D27" s="65">
        <v>100</v>
      </c>
      <c r="E27" s="38">
        <v>544.9</v>
      </c>
    </row>
    <row r="28" spans="1:5" ht="47.25" customHeight="1">
      <c r="A28" s="63" t="s">
        <v>56</v>
      </c>
      <c r="B28" s="64" t="s">
        <v>106</v>
      </c>
      <c r="C28" s="65" t="s">
        <v>55</v>
      </c>
      <c r="D28" s="65">
        <v>200</v>
      </c>
      <c r="E28" s="38">
        <v>653.4</v>
      </c>
    </row>
    <row r="29" spans="1:5">
      <c r="A29" s="63" t="s">
        <v>57</v>
      </c>
      <c r="B29" s="64" t="s">
        <v>106</v>
      </c>
      <c r="C29" s="65" t="s">
        <v>55</v>
      </c>
      <c r="D29" s="65">
        <v>800</v>
      </c>
      <c r="E29" s="38">
        <v>21.8</v>
      </c>
    </row>
    <row r="30" spans="1:5">
      <c r="A30" s="63" t="s">
        <v>58</v>
      </c>
      <c r="B30" s="64" t="s">
        <v>107</v>
      </c>
      <c r="C30" s="65"/>
      <c r="D30" s="65"/>
      <c r="E30" s="38">
        <f>E31</f>
        <v>10</v>
      </c>
    </row>
    <row r="31" spans="1:5">
      <c r="A31" s="66" t="s">
        <v>49</v>
      </c>
      <c r="B31" s="64" t="s">
        <v>107</v>
      </c>
      <c r="C31" s="65" t="s">
        <v>50</v>
      </c>
      <c r="D31" s="65"/>
      <c r="E31" s="38">
        <f>E32</f>
        <v>10</v>
      </c>
    </row>
    <row r="32" spans="1:5" ht="28.5">
      <c r="A32" s="63" t="s">
        <v>59</v>
      </c>
      <c r="B32" s="64" t="s">
        <v>107</v>
      </c>
      <c r="C32" s="65" t="s">
        <v>60</v>
      </c>
      <c r="D32" s="65"/>
      <c r="E32" s="38">
        <f>E33</f>
        <v>10</v>
      </c>
    </row>
    <row r="33" spans="1:16">
      <c r="A33" s="63" t="s">
        <v>57</v>
      </c>
      <c r="B33" s="64" t="s">
        <v>107</v>
      </c>
      <c r="C33" s="65" t="s">
        <v>60</v>
      </c>
      <c r="D33" s="65">
        <v>800</v>
      </c>
      <c r="E33" s="38">
        <v>10</v>
      </c>
    </row>
    <row r="34" spans="1:16">
      <c r="A34" s="61" t="s">
        <v>61</v>
      </c>
      <c r="B34" s="62" t="s">
        <v>108</v>
      </c>
      <c r="C34" s="58"/>
      <c r="D34" s="58"/>
      <c r="E34" s="60">
        <f>E35</f>
        <v>91.3</v>
      </c>
    </row>
    <row r="35" spans="1:16" ht="28.5">
      <c r="A35" s="63" t="s">
        <v>62</v>
      </c>
      <c r="B35" s="64" t="s">
        <v>109</v>
      </c>
      <c r="C35" s="58"/>
      <c r="D35" s="58"/>
      <c r="E35" s="38">
        <f>E36</f>
        <v>91.3</v>
      </c>
    </row>
    <row r="36" spans="1:16">
      <c r="A36" s="63" t="s">
        <v>49</v>
      </c>
      <c r="B36" s="64" t="s">
        <v>109</v>
      </c>
      <c r="C36" s="58" t="s">
        <v>50</v>
      </c>
      <c r="D36" s="58"/>
      <c r="E36" s="38">
        <f>E37</f>
        <v>91.3</v>
      </c>
    </row>
    <row r="37" spans="1:16" ht="56.5">
      <c r="A37" s="63" t="s">
        <v>152</v>
      </c>
      <c r="B37" s="64" t="s">
        <v>109</v>
      </c>
      <c r="C37" s="65" t="s">
        <v>63</v>
      </c>
      <c r="D37" s="65"/>
      <c r="E37" s="38">
        <f>E38+E39</f>
        <v>91.3</v>
      </c>
    </row>
    <row r="38" spans="1:16" ht="123" customHeight="1">
      <c r="A38" s="63" t="s">
        <v>52</v>
      </c>
      <c r="B38" s="64" t="s">
        <v>109</v>
      </c>
      <c r="C38" s="65" t="s">
        <v>63</v>
      </c>
      <c r="D38" s="65">
        <v>100</v>
      </c>
      <c r="E38" s="38">
        <v>87.3</v>
      </c>
    </row>
    <row r="39" spans="1:16" ht="41.25" customHeight="1">
      <c r="A39" s="63" t="s">
        <v>56</v>
      </c>
      <c r="B39" s="64" t="s">
        <v>109</v>
      </c>
      <c r="C39" s="65" t="s">
        <v>63</v>
      </c>
      <c r="D39" s="65">
        <v>200</v>
      </c>
      <c r="E39" s="38">
        <v>4</v>
      </c>
    </row>
    <row r="40" spans="1:16" ht="28.5">
      <c r="A40" s="61" t="s">
        <v>64</v>
      </c>
      <c r="B40" s="62" t="s">
        <v>110</v>
      </c>
      <c r="C40" s="65"/>
      <c r="D40" s="65"/>
      <c r="E40" s="60">
        <f t="shared" ref="E40:E45" si="0">E41</f>
        <v>200</v>
      </c>
    </row>
    <row r="41" spans="1:16">
      <c r="A41" s="63" t="s">
        <v>65</v>
      </c>
      <c r="B41" s="62" t="s">
        <v>111</v>
      </c>
      <c r="C41" s="65"/>
      <c r="D41" s="65"/>
      <c r="E41" s="60">
        <f>E42</f>
        <v>200</v>
      </c>
    </row>
    <row r="42" spans="1:16" ht="108.75" customHeight="1">
      <c r="A42" s="63" t="s">
        <v>151</v>
      </c>
      <c r="B42" s="62" t="s">
        <v>111</v>
      </c>
      <c r="C42" s="65" t="s">
        <v>66</v>
      </c>
      <c r="D42" s="65"/>
      <c r="E42" s="38">
        <f t="shared" si="0"/>
        <v>200</v>
      </c>
    </row>
    <row r="43" spans="1:16" ht="28.5">
      <c r="A43" s="63" t="s">
        <v>67</v>
      </c>
      <c r="B43" s="62" t="s">
        <v>111</v>
      </c>
      <c r="C43" s="65" t="s">
        <v>68</v>
      </c>
      <c r="D43" s="65"/>
      <c r="E43" s="38">
        <f t="shared" si="0"/>
        <v>200</v>
      </c>
    </row>
    <row r="44" spans="1:16" ht="42.5">
      <c r="A44" s="63" t="s">
        <v>69</v>
      </c>
      <c r="B44" s="62" t="s">
        <v>111</v>
      </c>
      <c r="C44" s="65" t="s">
        <v>70</v>
      </c>
      <c r="D44" s="65"/>
      <c r="E44" s="38">
        <f t="shared" si="0"/>
        <v>200</v>
      </c>
      <c r="I44" s="97"/>
      <c r="J44" s="97"/>
      <c r="K44" s="97"/>
      <c r="L44" s="97"/>
      <c r="M44" s="97"/>
      <c r="N44" s="97"/>
      <c r="O44" s="97"/>
      <c r="P44" s="97"/>
    </row>
    <row r="45" spans="1:16" ht="148.5" customHeight="1">
      <c r="A45" s="83" t="s">
        <v>149</v>
      </c>
      <c r="B45" s="62" t="s">
        <v>111</v>
      </c>
      <c r="C45" s="65" t="s">
        <v>71</v>
      </c>
      <c r="D45" s="65"/>
      <c r="E45" s="38">
        <f t="shared" si="0"/>
        <v>200</v>
      </c>
      <c r="I45" s="97"/>
      <c r="J45" s="97"/>
      <c r="K45" s="97"/>
      <c r="L45" s="97"/>
      <c r="M45" s="97"/>
      <c r="N45" s="97"/>
      <c r="O45" s="97"/>
      <c r="P45" s="97"/>
    </row>
    <row r="46" spans="1:16" ht="51" customHeight="1">
      <c r="A46" s="63" t="s">
        <v>56</v>
      </c>
      <c r="B46" s="62" t="s">
        <v>111</v>
      </c>
      <c r="C46" s="65" t="s">
        <v>71</v>
      </c>
      <c r="D46" s="65">
        <v>200</v>
      </c>
      <c r="E46" s="38">
        <v>200</v>
      </c>
    </row>
    <row r="47" spans="1:16" ht="28.5">
      <c r="A47" s="61" t="s">
        <v>72</v>
      </c>
      <c r="B47" s="62" t="s">
        <v>112</v>
      </c>
      <c r="C47" s="58"/>
      <c r="D47" s="58"/>
      <c r="E47" s="60">
        <f>E48</f>
        <v>1817.4</v>
      </c>
    </row>
    <row r="48" spans="1:16">
      <c r="A48" s="63" t="s">
        <v>73</v>
      </c>
      <c r="B48" s="64" t="s">
        <v>113</v>
      </c>
      <c r="C48" s="58"/>
      <c r="D48" s="58"/>
      <c r="E48" s="60">
        <f>E49</f>
        <v>1817.4</v>
      </c>
    </row>
    <row r="49" spans="1:5" ht="102" customHeight="1">
      <c r="A49" s="63" t="s">
        <v>151</v>
      </c>
      <c r="B49" s="64" t="s">
        <v>113</v>
      </c>
      <c r="C49" s="58" t="s">
        <v>86</v>
      </c>
      <c r="D49" s="58"/>
      <c r="E49" s="60">
        <f>E50</f>
        <v>1817.4</v>
      </c>
    </row>
    <row r="50" spans="1:5" ht="28.5">
      <c r="A50" s="66" t="s">
        <v>74</v>
      </c>
      <c r="B50" s="64" t="s">
        <v>113</v>
      </c>
      <c r="C50" s="65" t="s">
        <v>75</v>
      </c>
      <c r="D50" s="65"/>
      <c r="E50" s="60">
        <f>E51</f>
        <v>1817.4</v>
      </c>
    </row>
    <row r="51" spans="1:5" ht="42.5">
      <c r="A51" s="63" t="s">
        <v>76</v>
      </c>
      <c r="B51" s="64" t="s">
        <v>113</v>
      </c>
      <c r="C51" s="65" t="s">
        <v>77</v>
      </c>
      <c r="D51" s="65"/>
      <c r="E51" s="60">
        <f>E52+E58+E56</f>
        <v>1817.4</v>
      </c>
    </row>
    <row r="52" spans="1:5" ht="28.5">
      <c r="A52" s="66" t="s">
        <v>78</v>
      </c>
      <c r="B52" s="64" t="s">
        <v>113</v>
      </c>
      <c r="C52" s="65" t="s">
        <v>79</v>
      </c>
      <c r="D52" s="65"/>
      <c r="E52" s="38">
        <f>E53+E54+E55</f>
        <v>1397.4</v>
      </c>
    </row>
    <row r="53" spans="1:5" ht="119.25" customHeight="1">
      <c r="A53" s="66" t="s">
        <v>52</v>
      </c>
      <c r="B53" s="64" t="s">
        <v>113</v>
      </c>
      <c r="C53" s="65" t="s">
        <v>79</v>
      </c>
      <c r="D53" s="65">
        <v>100</v>
      </c>
      <c r="E53" s="38">
        <v>217.4</v>
      </c>
    </row>
    <row r="54" spans="1:5" ht="42.5">
      <c r="A54" s="63" t="s">
        <v>80</v>
      </c>
      <c r="B54" s="64" t="s">
        <v>113</v>
      </c>
      <c r="C54" s="65" t="s">
        <v>79</v>
      </c>
      <c r="D54" s="65">
        <v>200</v>
      </c>
      <c r="E54" s="38">
        <v>1178.5</v>
      </c>
    </row>
    <row r="55" spans="1:5">
      <c r="A55" s="63" t="s">
        <v>57</v>
      </c>
      <c r="B55" s="64" t="s">
        <v>113</v>
      </c>
      <c r="C55" s="65" t="s">
        <v>79</v>
      </c>
      <c r="D55" s="65">
        <v>800</v>
      </c>
      <c r="E55" s="38">
        <v>1.5</v>
      </c>
    </row>
    <row r="56" spans="1:5" ht="123" customHeight="1">
      <c r="A56" s="63" t="s">
        <v>153</v>
      </c>
      <c r="B56" s="64" t="s">
        <v>113</v>
      </c>
      <c r="C56" s="65" t="s">
        <v>132</v>
      </c>
      <c r="D56" s="65"/>
      <c r="E56" s="38">
        <f>E57</f>
        <v>20</v>
      </c>
    </row>
    <row r="57" spans="1:5" ht="42.5">
      <c r="A57" s="63" t="s">
        <v>80</v>
      </c>
      <c r="B57" s="64" t="s">
        <v>113</v>
      </c>
      <c r="C57" s="65" t="s">
        <v>132</v>
      </c>
      <c r="D57" s="65">
        <v>200</v>
      </c>
      <c r="E57" s="38">
        <v>20</v>
      </c>
    </row>
    <row r="58" spans="1:5" ht="140.5">
      <c r="A58" s="83" t="s">
        <v>149</v>
      </c>
      <c r="B58" s="64" t="s">
        <v>113</v>
      </c>
      <c r="C58" s="65" t="s">
        <v>81</v>
      </c>
      <c r="D58" s="65"/>
      <c r="E58" s="38">
        <f>E59</f>
        <v>400</v>
      </c>
    </row>
    <row r="59" spans="1:5" ht="42.5">
      <c r="A59" s="63" t="s">
        <v>80</v>
      </c>
      <c r="B59" s="64" t="s">
        <v>113</v>
      </c>
      <c r="C59" s="65" t="s">
        <v>81</v>
      </c>
      <c r="D59" s="65">
        <v>200</v>
      </c>
      <c r="E59" s="38">
        <v>400</v>
      </c>
    </row>
    <row r="60" spans="1:5" ht="28.5">
      <c r="A60" s="81" t="s">
        <v>141</v>
      </c>
      <c r="B60" s="62" t="s">
        <v>142</v>
      </c>
      <c r="C60" s="65"/>
      <c r="D60" s="65"/>
      <c r="E60" s="60">
        <f>E61</f>
        <v>100</v>
      </c>
    </row>
    <row r="61" spans="1:5" ht="28.5">
      <c r="A61" s="81" t="s">
        <v>143</v>
      </c>
      <c r="B61" s="62" t="s">
        <v>144</v>
      </c>
      <c r="C61" s="65"/>
      <c r="D61" s="65"/>
      <c r="E61" s="60">
        <f>E62</f>
        <v>100</v>
      </c>
    </row>
    <row r="62" spans="1:5" ht="98.5">
      <c r="A62" s="82" t="s">
        <v>151</v>
      </c>
      <c r="B62" s="64" t="s">
        <v>144</v>
      </c>
      <c r="C62" s="65" t="s">
        <v>66</v>
      </c>
      <c r="D62" s="65"/>
      <c r="E62" s="38">
        <f t="shared" ref="E62:E65" si="1">E63</f>
        <v>100</v>
      </c>
    </row>
    <row r="63" spans="1:5" ht="28.5">
      <c r="A63" s="82" t="s">
        <v>145</v>
      </c>
      <c r="B63" s="64" t="s">
        <v>144</v>
      </c>
      <c r="C63" s="65" t="s">
        <v>146</v>
      </c>
      <c r="D63" s="65"/>
      <c r="E63" s="38">
        <f t="shared" si="1"/>
        <v>100</v>
      </c>
    </row>
    <row r="64" spans="1:5" ht="42.5">
      <c r="A64" s="82" t="s">
        <v>147</v>
      </c>
      <c r="B64" s="64" t="s">
        <v>144</v>
      </c>
      <c r="C64" s="65" t="s">
        <v>148</v>
      </c>
      <c r="D64" s="65"/>
      <c r="E64" s="38">
        <f t="shared" si="1"/>
        <v>100</v>
      </c>
    </row>
    <row r="65" spans="1:5" ht="140.5">
      <c r="A65" s="83" t="s">
        <v>149</v>
      </c>
      <c r="B65" s="64" t="s">
        <v>144</v>
      </c>
      <c r="C65" s="65" t="s">
        <v>150</v>
      </c>
      <c r="D65" s="65"/>
      <c r="E65" s="38">
        <f t="shared" si="1"/>
        <v>100</v>
      </c>
    </row>
    <row r="66" spans="1:5" ht="42.5">
      <c r="A66" s="82" t="s">
        <v>56</v>
      </c>
      <c r="B66" s="64" t="s">
        <v>144</v>
      </c>
      <c r="C66" s="65" t="s">
        <v>150</v>
      </c>
      <c r="D66" s="65">
        <v>200</v>
      </c>
      <c r="E66" s="38">
        <v>100</v>
      </c>
    </row>
    <row r="69" spans="1:5">
      <c r="A69" s="1"/>
      <c r="B69" s="1"/>
      <c r="C69" s="1"/>
      <c r="D69" s="1"/>
      <c r="E69" s="1"/>
    </row>
    <row r="70" spans="1:5">
      <c r="A70" s="1" t="s">
        <v>41</v>
      </c>
      <c r="B70" s="1"/>
      <c r="C70" s="1"/>
      <c r="D70" s="7" t="s">
        <v>119</v>
      </c>
      <c r="E70" s="1"/>
    </row>
  </sheetData>
  <mergeCells count="8">
    <mergeCell ref="C8:E8"/>
    <mergeCell ref="A13:E13"/>
    <mergeCell ref="C1:E1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="60" workbookViewId="0">
      <selection activeCell="B4" sqref="B4"/>
    </sheetView>
  </sheetViews>
  <sheetFormatPr defaultRowHeight="14.5"/>
  <cols>
    <col min="1" max="1" width="49.54296875" customWidth="1"/>
    <col min="2" max="2" width="18.453125" customWidth="1"/>
    <col min="4" max="4" width="24.1796875" customWidth="1"/>
  </cols>
  <sheetData>
    <row r="1" spans="1:5">
      <c r="B1" s="95" t="s">
        <v>97</v>
      </c>
      <c r="C1" s="95"/>
      <c r="D1" s="95"/>
    </row>
    <row r="2" spans="1:5">
      <c r="B2" s="57" t="s">
        <v>116</v>
      </c>
      <c r="C2" s="57"/>
      <c r="D2" s="57"/>
    </row>
    <row r="3" spans="1:5">
      <c r="B3" s="57" t="s">
        <v>38</v>
      </c>
      <c r="C3" s="57"/>
      <c r="D3" s="57"/>
    </row>
    <row r="4" spans="1:5">
      <c r="B4" s="77" t="s">
        <v>163</v>
      </c>
      <c r="C4" s="57"/>
      <c r="D4" s="57"/>
    </row>
    <row r="5" spans="1:5">
      <c r="B5" s="57" t="s">
        <v>117</v>
      </c>
      <c r="C5" s="57"/>
      <c r="D5" s="57"/>
    </row>
    <row r="6" spans="1:5">
      <c r="B6" s="57" t="s">
        <v>38</v>
      </c>
      <c r="C6" s="57"/>
      <c r="D6" s="57"/>
    </row>
    <row r="7" spans="1:5">
      <c r="B7" s="57" t="s">
        <v>139</v>
      </c>
      <c r="C7" s="57"/>
      <c r="D7" s="57"/>
    </row>
    <row r="8" spans="1:5">
      <c r="B8" s="95" t="s">
        <v>134</v>
      </c>
      <c r="C8" s="95"/>
      <c r="D8" s="95"/>
    </row>
    <row r="9" spans="1:5">
      <c r="B9" s="3"/>
      <c r="C9" s="3"/>
      <c r="D9" s="3"/>
    </row>
    <row r="10" spans="1:5" ht="15.5">
      <c r="A10" s="56" t="s">
        <v>120</v>
      </c>
      <c r="B10" s="56"/>
      <c r="C10" s="56"/>
      <c r="D10" s="56"/>
      <c r="E10" s="37"/>
    </row>
    <row r="11" spans="1:5" ht="15.5">
      <c r="A11" s="96" t="s">
        <v>155</v>
      </c>
      <c r="B11" s="96"/>
      <c r="C11" s="96"/>
      <c r="D11" s="96"/>
      <c r="E11" s="96"/>
    </row>
    <row r="12" spans="1:5" ht="15.5">
      <c r="A12" s="96" t="s">
        <v>102</v>
      </c>
      <c r="B12" s="96"/>
      <c r="C12" s="96"/>
      <c r="D12" s="96"/>
      <c r="E12" s="37"/>
    </row>
    <row r="13" spans="1:5" ht="15.5">
      <c r="A13" s="96" t="s">
        <v>101</v>
      </c>
      <c r="B13" s="96"/>
      <c r="C13" s="96"/>
      <c r="D13" s="96"/>
      <c r="E13" s="37"/>
    </row>
    <row r="14" spans="1:5">
      <c r="A14" s="2"/>
      <c r="B14" s="2"/>
      <c r="C14" s="2"/>
      <c r="D14" s="2"/>
      <c r="E14" s="2"/>
    </row>
    <row r="15" spans="1:5">
      <c r="D15" s="72" t="s">
        <v>40</v>
      </c>
    </row>
    <row r="16" spans="1:5">
      <c r="A16" s="99" t="s">
        <v>1</v>
      </c>
      <c r="B16" s="99" t="s">
        <v>45</v>
      </c>
      <c r="C16" s="99" t="s">
        <v>46</v>
      </c>
      <c r="D16" s="68" t="s">
        <v>2</v>
      </c>
    </row>
    <row r="17" spans="1:4">
      <c r="A17" s="99"/>
      <c r="B17" s="99"/>
      <c r="C17" s="99"/>
      <c r="D17" s="80" t="s">
        <v>126</v>
      </c>
    </row>
    <row r="18" spans="1:4">
      <c r="A18" s="59" t="s">
        <v>3</v>
      </c>
      <c r="B18" s="58"/>
      <c r="C18" s="58"/>
      <c r="D18" s="60">
        <f>D19+D36</f>
        <v>4064.8</v>
      </c>
    </row>
    <row r="19" spans="1:4" ht="75" customHeight="1">
      <c r="A19" s="61" t="s">
        <v>154</v>
      </c>
      <c r="B19" s="67" t="s">
        <v>86</v>
      </c>
      <c r="C19" s="65"/>
      <c r="D19" s="60">
        <f>D20+D24+D34</f>
        <v>2117.4</v>
      </c>
    </row>
    <row r="20" spans="1:4" ht="16.5" customHeight="1">
      <c r="A20" s="69" t="s">
        <v>87</v>
      </c>
      <c r="B20" s="65" t="s">
        <v>68</v>
      </c>
      <c r="C20" s="65"/>
      <c r="D20" s="38">
        <f>D21</f>
        <v>200</v>
      </c>
    </row>
    <row r="21" spans="1:4" ht="33.75" customHeight="1">
      <c r="A21" s="69" t="s">
        <v>69</v>
      </c>
      <c r="B21" s="65" t="s">
        <v>70</v>
      </c>
      <c r="C21" s="65"/>
      <c r="D21" s="38">
        <f>D22</f>
        <v>200</v>
      </c>
    </row>
    <row r="22" spans="1:4" ht="94.5" customHeight="1">
      <c r="A22" s="83" t="s">
        <v>149</v>
      </c>
      <c r="B22" s="65" t="s">
        <v>71</v>
      </c>
      <c r="C22" s="65"/>
      <c r="D22" s="38">
        <f>D23</f>
        <v>200</v>
      </c>
    </row>
    <row r="23" spans="1:4" ht="31.5" customHeight="1">
      <c r="A23" s="69" t="s">
        <v>80</v>
      </c>
      <c r="B23" s="65" t="s">
        <v>71</v>
      </c>
      <c r="C23" s="65">
        <v>200</v>
      </c>
      <c r="D23" s="38">
        <f>'прил 5'!E46</f>
        <v>200</v>
      </c>
    </row>
    <row r="24" spans="1:4" ht="32.25" customHeight="1">
      <c r="A24" s="69" t="s">
        <v>74</v>
      </c>
      <c r="B24" s="65" t="s">
        <v>75</v>
      </c>
      <c r="C24" s="65"/>
      <c r="D24" s="38">
        <f>D25</f>
        <v>1817.4</v>
      </c>
    </row>
    <row r="25" spans="1:4" ht="35.25" customHeight="1">
      <c r="A25" s="69" t="s">
        <v>88</v>
      </c>
      <c r="B25" s="65" t="s">
        <v>77</v>
      </c>
      <c r="C25" s="65"/>
      <c r="D25" s="38">
        <f>D26+D32+D30</f>
        <v>1817.4</v>
      </c>
    </row>
    <row r="26" spans="1:4" ht="33.75" customHeight="1">
      <c r="A26" s="69" t="s">
        <v>89</v>
      </c>
      <c r="B26" s="65" t="s">
        <v>79</v>
      </c>
      <c r="C26" s="65"/>
      <c r="D26" s="38">
        <f>D27+D28+D29</f>
        <v>1397.4</v>
      </c>
    </row>
    <row r="27" spans="1:4" ht="86.25" customHeight="1">
      <c r="A27" s="69" t="s">
        <v>52</v>
      </c>
      <c r="B27" s="65" t="s">
        <v>79</v>
      </c>
      <c r="C27" s="65">
        <v>100</v>
      </c>
      <c r="D27" s="38">
        <f>'прил 5'!E53</f>
        <v>217.4</v>
      </c>
    </row>
    <row r="28" spans="1:4" ht="28">
      <c r="A28" s="69" t="s">
        <v>80</v>
      </c>
      <c r="B28" s="65" t="s">
        <v>79</v>
      </c>
      <c r="C28" s="65">
        <v>200</v>
      </c>
      <c r="D28" s="38">
        <f>'прил 5'!E54</f>
        <v>1178.5</v>
      </c>
    </row>
    <row r="29" spans="1:4">
      <c r="A29" s="69" t="s">
        <v>57</v>
      </c>
      <c r="B29" s="65" t="s">
        <v>79</v>
      </c>
      <c r="C29" s="65">
        <v>800</v>
      </c>
      <c r="D29" s="38">
        <f>'прил 5'!E55</f>
        <v>1.5</v>
      </c>
    </row>
    <row r="30" spans="1:4" ht="34.5" customHeight="1">
      <c r="A30" s="69" t="s">
        <v>153</v>
      </c>
      <c r="B30" s="65" t="s">
        <v>132</v>
      </c>
      <c r="C30" s="65"/>
      <c r="D30" s="38">
        <f>D31</f>
        <v>20</v>
      </c>
    </row>
    <row r="31" spans="1:4" ht="28">
      <c r="A31" s="69" t="s">
        <v>80</v>
      </c>
      <c r="B31" s="65" t="s">
        <v>132</v>
      </c>
      <c r="C31" s="65">
        <v>200</v>
      </c>
      <c r="D31" s="38">
        <v>20</v>
      </c>
    </row>
    <row r="32" spans="1:4" ht="97.5" customHeight="1">
      <c r="A32" s="83" t="s">
        <v>149</v>
      </c>
      <c r="B32" s="65" t="s">
        <v>81</v>
      </c>
      <c r="C32" s="70"/>
      <c r="D32" s="60">
        <f>D33</f>
        <v>400</v>
      </c>
    </row>
    <row r="33" spans="1:4" ht="28">
      <c r="A33" s="69" t="s">
        <v>80</v>
      </c>
      <c r="B33" s="65" t="s">
        <v>81</v>
      </c>
      <c r="C33" s="65">
        <v>200</v>
      </c>
      <c r="D33" s="38">
        <f>'прил 5'!E59</f>
        <v>400</v>
      </c>
    </row>
    <row r="34" spans="1:4" ht="91.5" customHeight="1">
      <c r="A34" s="83" t="s">
        <v>149</v>
      </c>
      <c r="B34" s="65" t="s">
        <v>150</v>
      </c>
      <c r="C34" s="70"/>
      <c r="D34" s="60">
        <f>D35</f>
        <v>100</v>
      </c>
    </row>
    <row r="35" spans="1:4" ht="53.25" customHeight="1">
      <c r="A35" s="82" t="s">
        <v>56</v>
      </c>
      <c r="B35" s="65" t="s">
        <v>150</v>
      </c>
      <c r="C35" s="65">
        <v>200</v>
      </c>
      <c r="D35" s="38">
        <f>'прил 5'!E66</f>
        <v>100</v>
      </c>
    </row>
    <row r="36" spans="1:4">
      <c r="A36" s="71" t="s">
        <v>49</v>
      </c>
      <c r="B36" s="67" t="s">
        <v>50</v>
      </c>
      <c r="C36" s="67"/>
      <c r="D36" s="60">
        <f>D37+D39+D43+D45</f>
        <v>1947.3999999999999</v>
      </c>
    </row>
    <row r="37" spans="1:4">
      <c r="A37" s="69" t="s">
        <v>103</v>
      </c>
      <c r="B37" s="65" t="s">
        <v>51</v>
      </c>
      <c r="C37" s="65"/>
      <c r="D37" s="38">
        <f>D38</f>
        <v>626</v>
      </c>
    </row>
    <row r="38" spans="1:4" ht="70">
      <c r="A38" s="69" t="s">
        <v>52</v>
      </c>
      <c r="B38" s="65" t="s">
        <v>51</v>
      </c>
      <c r="C38" s="65">
        <v>100</v>
      </c>
      <c r="D38" s="38">
        <f>'прил 5'!E23</f>
        <v>626</v>
      </c>
    </row>
    <row r="39" spans="1:4">
      <c r="A39" s="69" t="s">
        <v>54</v>
      </c>
      <c r="B39" s="65" t="s">
        <v>94</v>
      </c>
      <c r="C39" s="65"/>
      <c r="D39" s="38">
        <f>D40+D41+D42</f>
        <v>1220.0999999999999</v>
      </c>
    </row>
    <row r="40" spans="1:4" ht="79.5" customHeight="1">
      <c r="A40" s="69" t="s">
        <v>52</v>
      </c>
      <c r="B40" s="65" t="s">
        <v>55</v>
      </c>
      <c r="C40" s="65">
        <v>100</v>
      </c>
      <c r="D40" s="38">
        <f>'прил 5'!E27</f>
        <v>544.9</v>
      </c>
    </row>
    <row r="41" spans="1:4" ht="28">
      <c r="A41" s="69" t="s">
        <v>80</v>
      </c>
      <c r="B41" s="65" t="s">
        <v>55</v>
      </c>
      <c r="C41" s="65">
        <v>200</v>
      </c>
      <c r="D41" s="38">
        <f>'прил 5'!E28</f>
        <v>653.4</v>
      </c>
    </row>
    <row r="42" spans="1:4">
      <c r="A42" s="69" t="s">
        <v>57</v>
      </c>
      <c r="B42" s="65" t="s">
        <v>55</v>
      </c>
      <c r="C42" s="65">
        <v>800</v>
      </c>
      <c r="D42" s="38">
        <f>'прил 5'!E29</f>
        <v>21.8</v>
      </c>
    </row>
    <row r="43" spans="1:4">
      <c r="A43" s="69" t="s">
        <v>59</v>
      </c>
      <c r="B43" s="65" t="s">
        <v>60</v>
      </c>
      <c r="C43" s="65"/>
      <c r="D43" s="38">
        <f>D44</f>
        <v>10</v>
      </c>
    </row>
    <row r="44" spans="1:4">
      <c r="A44" s="69" t="s">
        <v>57</v>
      </c>
      <c r="B44" s="65" t="s">
        <v>60</v>
      </c>
      <c r="C44" s="65">
        <v>800</v>
      </c>
      <c r="D44" s="38">
        <f>'прил 5'!E33</f>
        <v>10</v>
      </c>
    </row>
    <row r="45" spans="1:4" ht="42.5">
      <c r="A45" s="63" t="s">
        <v>152</v>
      </c>
      <c r="B45" s="65" t="s">
        <v>63</v>
      </c>
      <c r="C45" s="65"/>
      <c r="D45" s="38">
        <f>D46+D47</f>
        <v>91.3</v>
      </c>
    </row>
    <row r="46" spans="1:4" ht="70">
      <c r="A46" s="69" t="s">
        <v>52</v>
      </c>
      <c r="B46" s="65" t="s">
        <v>63</v>
      </c>
      <c r="C46" s="65">
        <v>100</v>
      </c>
      <c r="D46" s="38">
        <f>'прил 5'!E38</f>
        <v>87.3</v>
      </c>
    </row>
    <row r="47" spans="1:4" ht="28">
      <c r="A47" s="69" t="s">
        <v>80</v>
      </c>
      <c r="B47" s="65" t="s">
        <v>63</v>
      </c>
      <c r="C47" s="65">
        <v>200</v>
      </c>
      <c r="D47" s="38">
        <f>'прил 5'!E39</f>
        <v>4</v>
      </c>
    </row>
    <row r="48" spans="1:4" ht="15.5">
      <c r="A48" s="4"/>
    </row>
    <row r="49" spans="1:4" ht="15.5">
      <c r="A49" s="4"/>
    </row>
    <row r="50" spans="1:4">
      <c r="A50" s="8" t="s">
        <v>41</v>
      </c>
      <c r="B50" s="1"/>
      <c r="C50" s="1"/>
      <c r="D50" s="7" t="s">
        <v>119</v>
      </c>
    </row>
  </sheetData>
  <mergeCells count="8">
    <mergeCell ref="B1:D1"/>
    <mergeCell ref="A12:D12"/>
    <mergeCell ref="A13:D13"/>
    <mergeCell ref="A16:A17"/>
    <mergeCell ref="B16:B17"/>
    <mergeCell ref="C16:C17"/>
    <mergeCell ref="B8:D8"/>
    <mergeCell ref="A11:E1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1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60" zoomScaleNormal="75" workbookViewId="0">
      <selection activeCell="C4" sqref="C4"/>
    </sheetView>
  </sheetViews>
  <sheetFormatPr defaultRowHeight="14.5"/>
  <cols>
    <col min="1" max="1" width="48.7265625" customWidth="1"/>
    <col min="2" max="2" width="9.1796875" customWidth="1"/>
    <col min="3" max="3" width="16.54296875" customWidth="1"/>
    <col min="5" max="5" width="28" customWidth="1"/>
  </cols>
  <sheetData>
    <row r="1" spans="1:5">
      <c r="C1" s="95" t="s">
        <v>122</v>
      </c>
      <c r="D1" s="95"/>
      <c r="E1" s="95"/>
    </row>
    <row r="2" spans="1:5">
      <c r="C2" s="57" t="s">
        <v>116</v>
      </c>
      <c r="D2" s="57"/>
      <c r="E2" s="57"/>
    </row>
    <row r="3" spans="1:5">
      <c r="C3" s="57" t="s">
        <v>38</v>
      </c>
      <c r="D3" s="57"/>
      <c r="E3" s="57"/>
    </row>
    <row r="4" spans="1:5">
      <c r="C4" s="77" t="s">
        <v>163</v>
      </c>
      <c r="D4" s="57"/>
      <c r="E4" s="57"/>
    </row>
    <row r="5" spans="1:5">
      <c r="C5" s="57" t="s">
        <v>117</v>
      </c>
      <c r="D5" s="57"/>
      <c r="E5" s="57"/>
    </row>
    <row r="6" spans="1:5">
      <c r="C6" s="57" t="s">
        <v>38</v>
      </c>
      <c r="D6" s="57"/>
      <c r="E6" s="57"/>
    </row>
    <row r="7" spans="1:5">
      <c r="C7" s="95" t="s">
        <v>133</v>
      </c>
      <c r="D7" s="95"/>
      <c r="E7" s="95"/>
    </row>
    <row r="8" spans="1:5">
      <c r="C8" s="95" t="s">
        <v>134</v>
      </c>
      <c r="D8" s="95"/>
      <c r="E8" s="95"/>
    </row>
    <row r="10" spans="1:5" ht="15.5">
      <c r="A10" s="96" t="s">
        <v>124</v>
      </c>
      <c r="B10" s="96"/>
      <c r="C10" s="96"/>
      <c r="D10" s="96"/>
      <c r="E10" s="96"/>
    </row>
    <row r="11" spans="1:5" ht="15.5">
      <c r="A11" s="96" t="s">
        <v>156</v>
      </c>
      <c r="B11" s="96"/>
      <c r="C11" s="96"/>
      <c r="D11" s="96"/>
      <c r="E11" s="96"/>
    </row>
    <row r="13" spans="1:5">
      <c r="E13" s="72" t="s">
        <v>40</v>
      </c>
    </row>
    <row r="14" spans="1:5">
      <c r="A14" s="99" t="s">
        <v>1</v>
      </c>
      <c r="B14" s="100" t="s">
        <v>95</v>
      </c>
      <c r="C14" s="100" t="s">
        <v>45</v>
      </c>
      <c r="D14" s="100" t="s">
        <v>46</v>
      </c>
      <c r="E14" s="68" t="s">
        <v>2</v>
      </c>
    </row>
    <row r="15" spans="1:5">
      <c r="A15" s="99"/>
      <c r="B15" s="100"/>
      <c r="C15" s="100"/>
      <c r="D15" s="100"/>
      <c r="E15" s="73" t="s">
        <v>126</v>
      </c>
    </row>
    <row r="16" spans="1:5">
      <c r="A16" s="74" t="s">
        <v>3</v>
      </c>
      <c r="B16" s="74"/>
      <c r="C16" s="68"/>
      <c r="D16" s="68"/>
      <c r="E16" s="60">
        <f>E17</f>
        <v>4064.8</v>
      </c>
    </row>
    <row r="17" spans="1:5" ht="66.75" customHeight="1">
      <c r="A17" s="61" t="s">
        <v>121</v>
      </c>
      <c r="B17" s="59">
        <v>791</v>
      </c>
      <c r="C17" s="58"/>
      <c r="D17" s="58"/>
      <c r="E17" s="60">
        <f>E18+E35</f>
        <v>4064.8</v>
      </c>
    </row>
    <row r="18" spans="1:5" ht="75.75" customHeight="1">
      <c r="A18" s="61" t="s">
        <v>154</v>
      </c>
      <c r="B18" s="59">
        <v>791</v>
      </c>
      <c r="C18" s="59" t="s">
        <v>96</v>
      </c>
      <c r="D18" s="59"/>
      <c r="E18" s="60">
        <f>E19+E23+E33</f>
        <v>2117.4</v>
      </c>
    </row>
    <row r="19" spans="1:5" ht="18.75" customHeight="1">
      <c r="A19" s="69" t="s">
        <v>87</v>
      </c>
      <c r="B19" s="58">
        <v>791</v>
      </c>
      <c r="C19" s="58" t="s">
        <v>68</v>
      </c>
      <c r="D19" s="59"/>
      <c r="E19" s="38">
        <f>E20</f>
        <v>200</v>
      </c>
    </row>
    <row r="20" spans="1:5" ht="33" customHeight="1">
      <c r="A20" s="69" t="s">
        <v>69</v>
      </c>
      <c r="B20" s="58">
        <v>791</v>
      </c>
      <c r="C20" s="58" t="s">
        <v>70</v>
      </c>
      <c r="D20" s="59"/>
      <c r="E20" s="38">
        <f>E21</f>
        <v>200</v>
      </c>
    </row>
    <row r="21" spans="1:5" ht="76.5" customHeight="1">
      <c r="A21" s="83" t="s">
        <v>149</v>
      </c>
      <c r="B21" s="58">
        <v>791</v>
      </c>
      <c r="C21" s="65" t="s">
        <v>71</v>
      </c>
      <c r="D21" s="65"/>
      <c r="E21" s="38">
        <f>E22</f>
        <v>200</v>
      </c>
    </row>
    <row r="22" spans="1:5" ht="30.75" customHeight="1">
      <c r="A22" s="69" t="s">
        <v>80</v>
      </c>
      <c r="B22" s="58">
        <v>791</v>
      </c>
      <c r="C22" s="65" t="s">
        <v>71</v>
      </c>
      <c r="D22" s="65">
        <v>200</v>
      </c>
      <c r="E22" s="38">
        <f>'прил 7'!D23</f>
        <v>200</v>
      </c>
    </row>
    <row r="23" spans="1:5" ht="30.75" customHeight="1">
      <c r="A23" s="69" t="s">
        <v>74</v>
      </c>
      <c r="B23" s="58">
        <v>791</v>
      </c>
      <c r="C23" s="65" t="s">
        <v>75</v>
      </c>
      <c r="D23" s="65"/>
      <c r="E23" s="38">
        <f>E24</f>
        <v>1817.4</v>
      </c>
    </row>
    <row r="24" spans="1:5" ht="32.25" customHeight="1">
      <c r="A24" s="69" t="s">
        <v>88</v>
      </c>
      <c r="B24" s="58">
        <v>791</v>
      </c>
      <c r="C24" s="65" t="s">
        <v>77</v>
      </c>
      <c r="D24" s="65"/>
      <c r="E24" s="38">
        <f>E25+E31+E29</f>
        <v>1817.4</v>
      </c>
    </row>
    <row r="25" spans="1:5" ht="30" customHeight="1">
      <c r="A25" s="69" t="s">
        <v>89</v>
      </c>
      <c r="B25" s="58">
        <v>791</v>
      </c>
      <c r="C25" s="65" t="s">
        <v>79</v>
      </c>
      <c r="D25" s="65"/>
      <c r="E25" s="38">
        <f>E26+E27+E28</f>
        <v>1397.4</v>
      </c>
    </row>
    <row r="26" spans="1:5" ht="80.25" customHeight="1">
      <c r="A26" s="69" t="s">
        <v>52</v>
      </c>
      <c r="B26" s="58">
        <v>791</v>
      </c>
      <c r="C26" s="65" t="s">
        <v>79</v>
      </c>
      <c r="D26" s="65">
        <v>100</v>
      </c>
      <c r="E26" s="38">
        <f>'прил 7'!D27</f>
        <v>217.4</v>
      </c>
    </row>
    <row r="27" spans="1:5" ht="31.5" customHeight="1">
      <c r="A27" s="69" t="s">
        <v>80</v>
      </c>
      <c r="B27" s="58">
        <v>791</v>
      </c>
      <c r="C27" s="65" t="s">
        <v>79</v>
      </c>
      <c r="D27" s="65">
        <v>200</v>
      </c>
      <c r="E27" s="38">
        <f>'прил 7'!D28</f>
        <v>1178.5</v>
      </c>
    </row>
    <row r="28" spans="1:5" ht="19.5" customHeight="1">
      <c r="A28" s="69" t="s">
        <v>57</v>
      </c>
      <c r="B28" s="58">
        <v>791</v>
      </c>
      <c r="C28" s="65" t="s">
        <v>79</v>
      </c>
      <c r="D28" s="65">
        <v>800</v>
      </c>
      <c r="E28" s="38">
        <f>'прил 7'!D29</f>
        <v>1.5</v>
      </c>
    </row>
    <row r="29" spans="1:5" ht="72.75" customHeight="1">
      <c r="A29" s="69" t="s">
        <v>153</v>
      </c>
      <c r="B29" s="76">
        <v>791</v>
      </c>
      <c r="C29" s="65" t="s">
        <v>132</v>
      </c>
      <c r="D29" s="65"/>
      <c r="E29" s="38">
        <f>E30</f>
        <v>20</v>
      </c>
    </row>
    <row r="30" spans="1:5" ht="32.25" customHeight="1">
      <c r="A30" s="69" t="s">
        <v>80</v>
      </c>
      <c r="B30" s="76">
        <v>791</v>
      </c>
      <c r="C30" s="65" t="s">
        <v>132</v>
      </c>
      <c r="D30" s="65">
        <v>200</v>
      </c>
      <c r="E30" s="38">
        <f>'прил 7'!D31</f>
        <v>20</v>
      </c>
    </row>
    <row r="31" spans="1:5" ht="129.75" customHeight="1">
      <c r="A31" s="83" t="s">
        <v>149</v>
      </c>
      <c r="B31" s="58">
        <v>791</v>
      </c>
      <c r="C31" s="65" t="s">
        <v>81</v>
      </c>
      <c r="D31" s="65"/>
      <c r="E31" s="38">
        <f>E32</f>
        <v>400</v>
      </c>
    </row>
    <row r="32" spans="1:5" ht="60" customHeight="1">
      <c r="A32" s="69" t="s">
        <v>80</v>
      </c>
      <c r="B32" s="58">
        <v>791</v>
      </c>
      <c r="C32" s="65" t="s">
        <v>81</v>
      </c>
      <c r="D32" s="65">
        <v>200</v>
      </c>
      <c r="E32" s="38">
        <f>'прил 7'!D33</f>
        <v>400</v>
      </c>
    </row>
    <row r="33" spans="1:5" ht="30.75" customHeight="1">
      <c r="A33" s="81" t="s">
        <v>157</v>
      </c>
      <c r="B33" s="59">
        <v>791</v>
      </c>
      <c r="C33" s="67" t="s">
        <v>150</v>
      </c>
      <c r="D33" s="84"/>
      <c r="E33" s="60">
        <f>E34</f>
        <v>100</v>
      </c>
    </row>
    <row r="34" spans="1:5" ht="27" customHeight="1">
      <c r="A34" s="82" t="s">
        <v>56</v>
      </c>
      <c r="B34" s="79">
        <v>791</v>
      </c>
      <c r="C34" s="65" t="s">
        <v>150</v>
      </c>
      <c r="D34" s="65">
        <v>200</v>
      </c>
      <c r="E34" s="38">
        <f>'прил 7'!D35</f>
        <v>100</v>
      </c>
    </row>
    <row r="35" spans="1:5" ht="39" customHeight="1">
      <c r="A35" s="71" t="s">
        <v>49</v>
      </c>
      <c r="B35" s="59">
        <v>791</v>
      </c>
      <c r="C35" s="67" t="s">
        <v>50</v>
      </c>
      <c r="D35" s="67"/>
      <c r="E35" s="60">
        <f>E36+E38+E42+E44</f>
        <v>1947.3999999999999</v>
      </c>
    </row>
    <row r="36" spans="1:5" ht="20.25" customHeight="1">
      <c r="A36" s="69" t="s">
        <v>103</v>
      </c>
      <c r="B36" s="58">
        <v>791</v>
      </c>
      <c r="C36" s="65" t="s">
        <v>51</v>
      </c>
      <c r="D36" s="65"/>
      <c r="E36" s="38">
        <f>E37</f>
        <v>626</v>
      </c>
    </row>
    <row r="37" spans="1:5" ht="93" customHeight="1">
      <c r="A37" s="69" t="s">
        <v>52</v>
      </c>
      <c r="B37" s="58">
        <v>791</v>
      </c>
      <c r="C37" s="65" t="s">
        <v>51</v>
      </c>
      <c r="D37" s="65">
        <v>100</v>
      </c>
      <c r="E37" s="38">
        <f>'прил 7'!D38</f>
        <v>626</v>
      </c>
    </row>
    <row r="38" spans="1:5" ht="30" customHeight="1">
      <c r="A38" s="69" t="s">
        <v>54</v>
      </c>
      <c r="B38" s="58">
        <v>791</v>
      </c>
      <c r="C38" s="65" t="s">
        <v>94</v>
      </c>
      <c r="D38" s="65"/>
      <c r="E38" s="38">
        <f>E39+E40+E41</f>
        <v>1220.0999999999999</v>
      </c>
    </row>
    <row r="39" spans="1:5" ht="84" customHeight="1">
      <c r="A39" s="69" t="s">
        <v>52</v>
      </c>
      <c r="B39" s="58">
        <v>791</v>
      </c>
      <c r="C39" s="65" t="s">
        <v>55</v>
      </c>
      <c r="D39" s="65">
        <v>100</v>
      </c>
      <c r="E39" s="38">
        <f>'прил 7'!D40</f>
        <v>544.9</v>
      </c>
    </row>
    <row r="40" spans="1:5" ht="30" customHeight="1">
      <c r="A40" s="63" t="s">
        <v>80</v>
      </c>
      <c r="B40" s="58">
        <v>791</v>
      </c>
      <c r="C40" s="65" t="s">
        <v>55</v>
      </c>
      <c r="D40" s="65">
        <v>200</v>
      </c>
      <c r="E40" s="38">
        <f>'прил 7'!D41</f>
        <v>653.4</v>
      </c>
    </row>
    <row r="41" spans="1:5">
      <c r="A41" s="69" t="s">
        <v>57</v>
      </c>
      <c r="B41" s="58">
        <v>791</v>
      </c>
      <c r="C41" s="65" t="s">
        <v>55</v>
      </c>
      <c r="D41" s="65">
        <v>800</v>
      </c>
      <c r="E41" s="38">
        <f>'прил 7'!D42</f>
        <v>21.8</v>
      </c>
    </row>
    <row r="42" spans="1:5">
      <c r="A42" s="69" t="s">
        <v>59</v>
      </c>
      <c r="B42" s="58">
        <v>791</v>
      </c>
      <c r="C42" s="65" t="s">
        <v>60</v>
      </c>
      <c r="D42" s="65"/>
      <c r="E42" s="38">
        <f>E43</f>
        <v>10</v>
      </c>
    </row>
    <row r="43" spans="1:5">
      <c r="A43" s="69" t="s">
        <v>57</v>
      </c>
      <c r="B43" s="58">
        <v>791</v>
      </c>
      <c r="C43" s="65" t="s">
        <v>60</v>
      </c>
      <c r="D43" s="65">
        <v>800</v>
      </c>
      <c r="E43" s="38">
        <f>'прил 7'!D44</f>
        <v>10</v>
      </c>
    </row>
    <row r="44" spans="1:5" ht="42.5">
      <c r="A44" s="63" t="s">
        <v>152</v>
      </c>
      <c r="B44" s="58">
        <v>791</v>
      </c>
      <c r="C44" s="65" t="s">
        <v>63</v>
      </c>
      <c r="D44" s="65"/>
      <c r="E44" s="38">
        <f>E45+E46</f>
        <v>91.3</v>
      </c>
    </row>
    <row r="45" spans="1:5" ht="70">
      <c r="A45" s="69" t="s">
        <v>52</v>
      </c>
      <c r="B45" s="58">
        <v>791</v>
      </c>
      <c r="C45" s="65" t="s">
        <v>63</v>
      </c>
      <c r="D45" s="65">
        <v>100</v>
      </c>
      <c r="E45" s="38">
        <f>'прил 7'!D46</f>
        <v>87.3</v>
      </c>
    </row>
    <row r="46" spans="1:5" ht="28">
      <c r="A46" s="69" t="s">
        <v>80</v>
      </c>
      <c r="B46" s="58">
        <v>791</v>
      </c>
      <c r="C46" s="65" t="s">
        <v>63</v>
      </c>
      <c r="D46" s="65">
        <v>200</v>
      </c>
      <c r="E46" s="38">
        <f>'прил 7'!D47</f>
        <v>4</v>
      </c>
    </row>
    <row r="47" spans="1:5" ht="15.5">
      <c r="A47" s="4"/>
    </row>
    <row r="48" spans="1:5" ht="15.5">
      <c r="A48" s="4"/>
    </row>
    <row r="49" spans="1:5">
      <c r="A49" s="8" t="s">
        <v>41</v>
      </c>
      <c r="B49" s="1"/>
      <c r="C49" s="1"/>
      <c r="D49" s="1"/>
      <c r="E49" s="7" t="s">
        <v>119</v>
      </c>
    </row>
  </sheetData>
  <mergeCells count="9">
    <mergeCell ref="C1:E1"/>
    <mergeCell ref="C7:E7"/>
    <mergeCell ref="C8:E8"/>
    <mergeCell ref="A10:E10"/>
    <mergeCell ref="A14:A15"/>
    <mergeCell ref="B14:B15"/>
    <mergeCell ref="C14:C15"/>
    <mergeCell ref="D14:D15"/>
    <mergeCell ref="A11:E11"/>
  </mergeCells>
  <pageMargins left="1.1023622047244095" right="0.70866141732283472" top="0.74803149606299213" bottom="0.74803149606299213" header="0.31496062992125984" footer="0.31496062992125984"/>
  <pageSetup paperSize="9" scale="73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60" workbookViewId="0">
      <selection activeCell="C4" sqref="C4"/>
    </sheetView>
  </sheetViews>
  <sheetFormatPr defaultRowHeight="14.5"/>
  <cols>
    <col min="1" max="1" width="32.26953125" customWidth="1"/>
    <col min="3" max="3" width="19" customWidth="1"/>
    <col min="5" max="5" width="21.453125" customWidth="1"/>
    <col min="6" max="6" width="19.81640625" customWidth="1"/>
  </cols>
  <sheetData>
    <row r="1" spans="1:6">
      <c r="C1" s="95" t="s">
        <v>93</v>
      </c>
      <c r="D1" s="95"/>
      <c r="E1" s="95"/>
      <c r="F1" s="95"/>
    </row>
    <row r="2" spans="1:6">
      <c r="C2" s="95" t="s">
        <v>116</v>
      </c>
      <c r="D2" s="95"/>
      <c r="E2" s="95"/>
      <c r="F2" s="95"/>
    </row>
    <row r="3" spans="1:6">
      <c r="C3" s="57" t="s">
        <v>38</v>
      </c>
      <c r="D3" s="57"/>
      <c r="E3" s="57"/>
      <c r="F3" s="57"/>
    </row>
    <row r="4" spans="1:6">
      <c r="C4" s="77" t="s">
        <v>163</v>
      </c>
      <c r="D4" s="57"/>
      <c r="E4" s="57"/>
      <c r="F4" s="57"/>
    </row>
    <row r="5" spans="1:6">
      <c r="C5" s="57" t="s">
        <v>117</v>
      </c>
      <c r="D5" s="57"/>
      <c r="E5" s="57"/>
      <c r="F5" s="57"/>
    </row>
    <row r="6" spans="1:6" ht="15.75" customHeight="1">
      <c r="C6" s="57" t="s">
        <v>38</v>
      </c>
      <c r="D6" s="57"/>
      <c r="E6" s="57"/>
      <c r="F6" s="57"/>
    </row>
    <row r="7" spans="1:6">
      <c r="C7" s="57" t="s">
        <v>133</v>
      </c>
      <c r="D7" s="57"/>
      <c r="E7" s="57"/>
      <c r="F7" s="57"/>
    </row>
    <row r="8" spans="1:6">
      <c r="C8" s="95" t="s">
        <v>134</v>
      </c>
      <c r="D8" s="95"/>
      <c r="E8" s="95"/>
      <c r="F8" s="95"/>
    </row>
    <row r="10" spans="1:6" ht="15.5">
      <c r="A10" s="56" t="s">
        <v>120</v>
      </c>
      <c r="B10" s="56"/>
      <c r="C10" s="56"/>
      <c r="D10" s="56"/>
      <c r="E10" s="56"/>
      <c r="F10" s="56"/>
    </row>
    <row r="11" spans="1:6" ht="15.5">
      <c r="A11" s="56" t="s">
        <v>158</v>
      </c>
      <c r="B11" s="56"/>
      <c r="C11" s="56"/>
      <c r="D11" s="56"/>
      <c r="E11" s="56"/>
      <c r="F11" s="56"/>
    </row>
    <row r="12" spans="1:6" ht="15.5">
      <c r="A12" s="96" t="s">
        <v>91</v>
      </c>
      <c r="B12" s="96"/>
      <c r="C12" s="96"/>
      <c r="D12" s="96"/>
      <c r="E12" s="96"/>
      <c r="F12" s="96"/>
    </row>
    <row r="13" spans="1:6" ht="15.5">
      <c r="A13" s="96" t="s">
        <v>90</v>
      </c>
      <c r="B13" s="96"/>
      <c r="C13" s="96"/>
      <c r="D13" s="96"/>
      <c r="E13" s="96"/>
      <c r="F13" s="96"/>
    </row>
    <row r="14" spans="1:6">
      <c r="A14" s="1"/>
      <c r="B14" s="1"/>
      <c r="C14" s="1"/>
      <c r="D14" s="1"/>
      <c r="E14" s="1"/>
      <c r="F14" s="1"/>
    </row>
    <row r="15" spans="1:6">
      <c r="F15" t="s">
        <v>40</v>
      </c>
    </row>
    <row r="16" spans="1:6">
      <c r="A16" s="98" t="s">
        <v>43</v>
      </c>
      <c r="B16" s="98" t="s">
        <v>44</v>
      </c>
      <c r="C16" s="98" t="s">
        <v>45</v>
      </c>
      <c r="D16" s="98" t="s">
        <v>46</v>
      </c>
      <c r="E16" s="98" t="s">
        <v>2</v>
      </c>
      <c r="F16" s="98"/>
    </row>
    <row r="17" spans="1:6">
      <c r="A17" s="98"/>
      <c r="B17" s="98"/>
      <c r="C17" s="98"/>
      <c r="D17" s="98"/>
      <c r="E17" s="79" t="s">
        <v>128</v>
      </c>
      <c r="F17" s="79" t="s">
        <v>137</v>
      </c>
    </row>
    <row r="18" spans="1:6">
      <c r="A18" s="59" t="s">
        <v>3</v>
      </c>
      <c r="B18" s="58"/>
      <c r="C18" s="58"/>
      <c r="D18" s="58"/>
      <c r="E18" s="60">
        <f>E19+E34+E40+E47+E58</f>
        <v>3995.5</v>
      </c>
      <c r="F18" s="60">
        <f>F19+F34+F40+F47+F58</f>
        <v>4138.3</v>
      </c>
    </row>
    <row r="19" spans="1:6" ht="34.5" customHeight="1">
      <c r="A19" s="61" t="s">
        <v>47</v>
      </c>
      <c r="B19" s="62" t="s">
        <v>104</v>
      </c>
      <c r="C19" s="58"/>
      <c r="D19" s="58"/>
      <c r="E19" s="60">
        <f t="shared" ref="E19:F19" si="0">E20+E24+E30</f>
        <v>1900.6999999999998</v>
      </c>
      <c r="F19" s="60">
        <f t="shared" si="0"/>
        <v>1949.2999999999997</v>
      </c>
    </row>
    <row r="20" spans="1:6" ht="59.25" customHeight="1">
      <c r="A20" s="63" t="s">
        <v>48</v>
      </c>
      <c r="B20" s="64" t="s">
        <v>105</v>
      </c>
      <c r="C20" s="58"/>
      <c r="D20" s="58"/>
      <c r="E20" s="38">
        <f t="shared" ref="E20:F22" si="1">E21</f>
        <v>649.9</v>
      </c>
      <c r="F20" s="38">
        <f t="shared" si="1"/>
        <v>675.9</v>
      </c>
    </row>
    <row r="21" spans="1:6" ht="19.5" customHeight="1">
      <c r="A21" s="63" t="s">
        <v>49</v>
      </c>
      <c r="B21" s="64" t="s">
        <v>105</v>
      </c>
      <c r="C21" s="65" t="s">
        <v>50</v>
      </c>
      <c r="D21" s="65"/>
      <c r="E21" s="38">
        <f t="shared" si="1"/>
        <v>649.9</v>
      </c>
      <c r="F21" s="38">
        <f t="shared" si="1"/>
        <v>675.9</v>
      </c>
    </row>
    <row r="22" spans="1:6" ht="20.25" customHeight="1">
      <c r="A22" s="63" t="s">
        <v>103</v>
      </c>
      <c r="B22" s="64" t="s">
        <v>105</v>
      </c>
      <c r="C22" s="65" t="s">
        <v>51</v>
      </c>
      <c r="D22" s="65"/>
      <c r="E22" s="38">
        <f t="shared" si="1"/>
        <v>649.9</v>
      </c>
      <c r="F22" s="38">
        <f t="shared" si="1"/>
        <v>675.9</v>
      </c>
    </row>
    <row r="23" spans="1:6" ht="118.5" customHeight="1">
      <c r="A23" s="63" t="s">
        <v>52</v>
      </c>
      <c r="B23" s="64" t="s">
        <v>105</v>
      </c>
      <c r="C23" s="65" t="s">
        <v>51</v>
      </c>
      <c r="D23" s="65">
        <v>100</v>
      </c>
      <c r="E23" s="38">
        <v>649.9</v>
      </c>
      <c r="F23" s="38">
        <v>675.9</v>
      </c>
    </row>
    <row r="24" spans="1:6" ht="87.75" customHeight="1">
      <c r="A24" s="63" t="s">
        <v>53</v>
      </c>
      <c r="B24" s="64" t="s">
        <v>106</v>
      </c>
      <c r="C24" s="65"/>
      <c r="D24" s="65"/>
      <c r="E24" s="38">
        <f t="shared" ref="E24:F25" si="2">E25</f>
        <v>1240.8</v>
      </c>
      <c r="F24" s="38">
        <f t="shared" si="2"/>
        <v>1263.3999999999999</v>
      </c>
    </row>
    <row r="25" spans="1:6" ht="18.75" customHeight="1">
      <c r="A25" s="63" t="s">
        <v>49</v>
      </c>
      <c r="B25" s="64" t="s">
        <v>106</v>
      </c>
      <c r="C25" s="65" t="s">
        <v>50</v>
      </c>
      <c r="D25" s="65"/>
      <c r="E25" s="38">
        <f t="shared" si="2"/>
        <v>1240.8</v>
      </c>
      <c r="F25" s="38">
        <f t="shared" si="2"/>
        <v>1263.3999999999999</v>
      </c>
    </row>
    <row r="26" spans="1:6" ht="30.75" customHeight="1">
      <c r="A26" s="63" t="s">
        <v>54</v>
      </c>
      <c r="B26" s="64" t="s">
        <v>106</v>
      </c>
      <c r="C26" s="65" t="s">
        <v>55</v>
      </c>
      <c r="D26" s="65"/>
      <c r="E26" s="38">
        <f t="shared" ref="E26:F26" si="3">E27+E28+E29</f>
        <v>1240.8</v>
      </c>
      <c r="F26" s="38">
        <f t="shared" si="3"/>
        <v>1263.3999999999999</v>
      </c>
    </row>
    <row r="27" spans="1:6" ht="122.25" customHeight="1">
      <c r="A27" s="63" t="s">
        <v>52</v>
      </c>
      <c r="B27" s="64" t="s">
        <v>106</v>
      </c>
      <c r="C27" s="65" t="s">
        <v>55</v>
      </c>
      <c r="D27" s="65">
        <v>100</v>
      </c>
      <c r="E27" s="38">
        <v>565.5</v>
      </c>
      <c r="F27" s="38">
        <v>588.1</v>
      </c>
    </row>
    <row r="28" spans="1:6" ht="47.25" customHeight="1">
      <c r="A28" s="63" t="s">
        <v>56</v>
      </c>
      <c r="B28" s="64" t="s">
        <v>106</v>
      </c>
      <c r="C28" s="65" t="s">
        <v>55</v>
      </c>
      <c r="D28" s="65">
        <v>200</v>
      </c>
      <c r="E28" s="38">
        <v>653.5</v>
      </c>
      <c r="F28" s="38">
        <v>651.5</v>
      </c>
    </row>
    <row r="29" spans="1:6">
      <c r="A29" s="63" t="s">
        <v>57</v>
      </c>
      <c r="B29" s="64" t="s">
        <v>106</v>
      </c>
      <c r="C29" s="65" t="s">
        <v>55</v>
      </c>
      <c r="D29" s="65">
        <v>800</v>
      </c>
      <c r="E29" s="38">
        <v>21.8</v>
      </c>
      <c r="F29" s="38">
        <v>23.8</v>
      </c>
    </row>
    <row r="30" spans="1:6">
      <c r="A30" s="63" t="s">
        <v>58</v>
      </c>
      <c r="B30" s="64" t="s">
        <v>107</v>
      </c>
      <c r="C30" s="65"/>
      <c r="D30" s="65"/>
      <c r="E30" s="38">
        <f t="shared" ref="E30:F32" si="4">E31</f>
        <v>10</v>
      </c>
      <c r="F30" s="38">
        <f t="shared" si="4"/>
        <v>10</v>
      </c>
    </row>
    <row r="31" spans="1:6">
      <c r="A31" s="66" t="s">
        <v>49</v>
      </c>
      <c r="B31" s="64" t="s">
        <v>107</v>
      </c>
      <c r="C31" s="65" t="s">
        <v>50</v>
      </c>
      <c r="D31" s="65"/>
      <c r="E31" s="38">
        <f t="shared" si="4"/>
        <v>10</v>
      </c>
      <c r="F31" s="38">
        <f t="shared" si="4"/>
        <v>10</v>
      </c>
    </row>
    <row r="32" spans="1:6" ht="28.5">
      <c r="A32" s="63" t="s">
        <v>59</v>
      </c>
      <c r="B32" s="64" t="s">
        <v>107</v>
      </c>
      <c r="C32" s="65" t="s">
        <v>60</v>
      </c>
      <c r="D32" s="65"/>
      <c r="E32" s="38">
        <f t="shared" si="4"/>
        <v>10</v>
      </c>
      <c r="F32" s="38">
        <f t="shared" si="4"/>
        <v>10</v>
      </c>
    </row>
    <row r="33" spans="1:17">
      <c r="A33" s="63" t="s">
        <v>57</v>
      </c>
      <c r="B33" s="64" t="s">
        <v>107</v>
      </c>
      <c r="C33" s="65" t="s">
        <v>60</v>
      </c>
      <c r="D33" s="65">
        <v>800</v>
      </c>
      <c r="E33" s="38">
        <v>10</v>
      </c>
      <c r="F33" s="38">
        <v>10</v>
      </c>
    </row>
    <row r="34" spans="1:17">
      <c r="A34" s="61" t="s">
        <v>61</v>
      </c>
      <c r="B34" s="62" t="s">
        <v>108</v>
      </c>
      <c r="C34" s="58"/>
      <c r="D34" s="58"/>
      <c r="E34" s="60">
        <f t="shared" ref="E34:F36" si="5">E35</f>
        <v>92.3</v>
      </c>
      <c r="F34" s="60">
        <f t="shared" si="5"/>
        <v>94.399999999999991</v>
      </c>
    </row>
    <row r="35" spans="1:17" ht="28.5">
      <c r="A35" s="63" t="s">
        <v>62</v>
      </c>
      <c r="B35" s="64" t="s">
        <v>109</v>
      </c>
      <c r="C35" s="58"/>
      <c r="D35" s="58"/>
      <c r="E35" s="38">
        <f t="shared" si="5"/>
        <v>92.3</v>
      </c>
      <c r="F35" s="38">
        <f t="shared" si="5"/>
        <v>94.399999999999991</v>
      </c>
    </row>
    <row r="36" spans="1:17">
      <c r="A36" s="63" t="s">
        <v>49</v>
      </c>
      <c r="B36" s="64" t="s">
        <v>109</v>
      </c>
      <c r="C36" s="58" t="s">
        <v>50</v>
      </c>
      <c r="D36" s="58"/>
      <c r="E36" s="38">
        <f t="shared" si="5"/>
        <v>92.3</v>
      </c>
      <c r="F36" s="38">
        <f t="shared" si="5"/>
        <v>94.399999999999991</v>
      </c>
    </row>
    <row r="37" spans="1:17" ht="56.5">
      <c r="A37" s="63" t="s">
        <v>152</v>
      </c>
      <c r="B37" s="64" t="s">
        <v>109</v>
      </c>
      <c r="C37" s="65" t="s">
        <v>63</v>
      </c>
      <c r="D37" s="65"/>
      <c r="E37" s="38">
        <f t="shared" ref="E37:F37" si="6">E38+E39</f>
        <v>92.3</v>
      </c>
      <c r="F37" s="38">
        <f t="shared" si="6"/>
        <v>94.399999999999991</v>
      </c>
    </row>
    <row r="38" spans="1:17" ht="123" customHeight="1">
      <c r="A38" s="63" t="s">
        <v>52</v>
      </c>
      <c r="B38" s="64" t="s">
        <v>109</v>
      </c>
      <c r="C38" s="65" t="s">
        <v>63</v>
      </c>
      <c r="D38" s="65">
        <v>100</v>
      </c>
      <c r="E38" s="38">
        <v>87.3</v>
      </c>
      <c r="F38" s="38">
        <v>87.3</v>
      </c>
    </row>
    <row r="39" spans="1:17" ht="41.25" customHeight="1">
      <c r="A39" s="63" t="s">
        <v>56</v>
      </c>
      <c r="B39" s="64" t="s">
        <v>109</v>
      </c>
      <c r="C39" s="65" t="s">
        <v>63</v>
      </c>
      <c r="D39" s="65">
        <v>200</v>
      </c>
      <c r="E39" s="38">
        <v>5</v>
      </c>
      <c r="F39" s="38">
        <v>7.1</v>
      </c>
    </row>
    <row r="40" spans="1:17" ht="28.5">
      <c r="A40" s="61" t="s">
        <v>64</v>
      </c>
      <c r="B40" s="62" t="s">
        <v>110</v>
      </c>
      <c r="C40" s="65"/>
      <c r="D40" s="65"/>
      <c r="E40" s="60">
        <f t="shared" ref="E40:F45" si="7">E41</f>
        <v>250</v>
      </c>
      <c r="F40" s="60">
        <f t="shared" si="7"/>
        <v>150</v>
      </c>
    </row>
    <row r="41" spans="1:17">
      <c r="A41" s="63" t="s">
        <v>65</v>
      </c>
      <c r="B41" s="62" t="s">
        <v>111</v>
      </c>
      <c r="C41" s="65"/>
      <c r="D41" s="65"/>
      <c r="E41" s="60">
        <f>E42</f>
        <v>250</v>
      </c>
      <c r="F41" s="60">
        <f>F42</f>
        <v>150</v>
      </c>
    </row>
    <row r="42" spans="1:17" ht="106.5" customHeight="1">
      <c r="A42" s="63" t="s">
        <v>151</v>
      </c>
      <c r="B42" s="62" t="s">
        <v>111</v>
      </c>
      <c r="C42" s="65" t="s">
        <v>66</v>
      </c>
      <c r="D42" s="65"/>
      <c r="E42" s="38">
        <f t="shared" si="7"/>
        <v>250</v>
      </c>
      <c r="F42" s="38">
        <f t="shared" si="7"/>
        <v>150</v>
      </c>
    </row>
    <row r="43" spans="1:17" ht="28.5">
      <c r="A43" s="63" t="s">
        <v>67</v>
      </c>
      <c r="B43" s="62" t="s">
        <v>111</v>
      </c>
      <c r="C43" s="65" t="s">
        <v>68</v>
      </c>
      <c r="D43" s="65"/>
      <c r="E43" s="38">
        <f t="shared" si="7"/>
        <v>250</v>
      </c>
      <c r="F43" s="38">
        <f t="shared" si="7"/>
        <v>150</v>
      </c>
    </row>
    <row r="44" spans="1:17" ht="42.5">
      <c r="A44" s="63" t="s">
        <v>69</v>
      </c>
      <c r="B44" s="62" t="s">
        <v>111</v>
      </c>
      <c r="C44" s="65" t="s">
        <v>70</v>
      </c>
      <c r="D44" s="65"/>
      <c r="E44" s="38">
        <f t="shared" si="7"/>
        <v>250</v>
      </c>
      <c r="F44" s="38">
        <f t="shared" si="7"/>
        <v>150</v>
      </c>
      <c r="J44" s="97"/>
      <c r="K44" s="97"/>
      <c r="L44" s="97"/>
      <c r="M44" s="97"/>
      <c r="N44" s="97"/>
      <c r="O44" s="97"/>
      <c r="P44" s="97"/>
      <c r="Q44" s="97"/>
    </row>
    <row r="45" spans="1:17" ht="120" customHeight="1">
      <c r="A45" s="83" t="s">
        <v>149</v>
      </c>
      <c r="B45" s="62" t="s">
        <v>111</v>
      </c>
      <c r="C45" s="65" t="s">
        <v>71</v>
      </c>
      <c r="D45" s="65"/>
      <c r="E45" s="38">
        <f t="shared" si="7"/>
        <v>250</v>
      </c>
      <c r="F45" s="38">
        <f t="shared" si="7"/>
        <v>150</v>
      </c>
      <c r="J45" s="97"/>
      <c r="K45" s="97"/>
      <c r="L45" s="97"/>
      <c r="M45" s="97"/>
      <c r="N45" s="97"/>
      <c r="O45" s="97"/>
      <c r="P45" s="97"/>
      <c r="Q45" s="97"/>
    </row>
    <row r="46" spans="1:17" ht="42.75" customHeight="1">
      <c r="A46" s="63" t="s">
        <v>56</v>
      </c>
      <c r="B46" s="62" t="s">
        <v>111</v>
      </c>
      <c r="C46" s="65" t="s">
        <v>71</v>
      </c>
      <c r="D46" s="65">
        <v>200</v>
      </c>
      <c r="E46" s="38">
        <v>250</v>
      </c>
      <c r="F46" s="38">
        <v>150</v>
      </c>
    </row>
    <row r="47" spans="1:17" ht="28.5">
      <c r="A47" s="61" t="s">
        <v>72</v>
      </c>
      <c r="B47" s="62" t="s">
        <v>112</v>
      </c>
      <c r="C47" s="58"/>
      <c r="D47" s="58"/>
      <c r="E47" s="60">
        <f>E48</f>
        <v>1667.4</v>
      </c>
      <c r="F47" s="60">
        <f>F48</f>
        <v>1767.4</v>
      </c>
    </row>
    <row r="48" spans="1:17">
      <c r="A48" s="63" t="s">
        <v>73</v>
      </c>
      <c r="B48" s="64" t="s">
        <v>113</v>
      </c>
      <c r="C48" s="58"/>
      <c r="D48" s="58"/>
      <c r="E48" s="60">
        <f t="shared" ref="E48:F50" si="8">E49</f>
        <v>1667.4</v>
      </c>
      <c r="F48" s="60">
        <f t="shared" si="8"/>
        <v>1767.4</v>
      </c>
    </row>
    <row r="49" spans="1:6" ht="102" customHeight="1">
      <c r="A49" s="63" t="s">
        <v>151</v>
      </c>
      <c r="B49" s="64" t="s">
        <v>113</v>
      </c>
      <c r="C49" s="58" t="s">
        <v>86</v>
      </c>
      <c r="D49" s="58"/>
      <c r="E49" s="60">
        <f t="shared" si="8"/>
        <v>1667.4</v>
      </c>
      <c r="F49" s="60">
        <f t="shared" si="8"/>
        <v>1767.4</v>
      </c>
    </row>
    <row r="50" spans="1:6" ht="28.5">
      <c r="A50" s="66" t="s">
        <v>74</v>
      </c>
      <c r="B50" s="64" t="s">
        <v>113</v>
      </c>
      <c r="C50" s="65" t="s">
        <v>75</v>
      </c>
      <c r="D50" s="65"/>
      <c r="E50" s="60">
        <f t="shared" si="8"/>
        <v>1667.4</v>
      </c>
      <c r="F50" s="60">
        <f t="shared" si="8"/>
        <v>1767.4</v>
      </c>
    </row>
    <row r="51" spans="1:6" ht="42.5">
      <c r="A51" s="63" t="s">
        <v>76</v>
      </c>
      <c r="B51" s="64" t="s">
        <v>113</v>
      </c>
      <c r="C51" s="65" t="s">
        <v>77</v>
      </c>
      <c r="D51" s="65"/>
      <c r="E51" s="60">
        <f t="shared" ref="E51:F51" si="9">E52+E56</f>
        <v>1667.4</v>
      </c>
      <c r="F51" s="60">
        <f t="shared" si="9"/>
        <v>1767.4</v>
      </c>
    </row>
    <row r="52" spans="1:6" ht="28.5">
      <c r="A52" s="66" t="s">
        <v>78</v>
      </c>
      <c r="B52" s="64" t="s">
        <v>113</v>
      </c>
      <c r="C52" s="65" t="s">
        <v>79</v>
      </c>
      <c r="D52" s="65"/>
      <c r="E52" s="38">
        <f t="shared" ref="E52:F52" si="10">E53+E54+E55</f>
        <v>1417.4</v>
      </c>
      <c r="F52" s="38">
        <f t="shared" si="10"/>
        <v>1417.4</v>
      </c>
    </row>
    <row r="53" spans="1:6" ht="119.25" customHeight="1">
      <c r="A53" s="66" t="s">
        <v>52</v>
      </c>
      <c r="B53" s="64" t="s">
        <v>113</v>
      </c>
      <c r="C53" s="65" t="s">
        <v>79</v>
      </c>
      <c r="D53" s="65">
        <v>100</v>
      </c>
      <c r="E53" s="38">
        <v>217.4</v>
      </c>
      <c r="F53" s="38">
        <v>217.4</v>
      </c>
    </row>
    <row r="54" spans="1:6" ht="42.5">
      <c r="A54" s="63" t="s">
        <v>80</v>
      </c>
      <c r="B54" s="64" t="s">
        <v>113</v>
      </c>
      <c r="C54" s="65" t="s">
        <v>79</v>
      </c>
      <c r="D54" s="65">
        <v>200</v>
      </c>
      <c r="E54" s="38">
        <v>1198.5</v>
      </c>
      <c r="F54" s="38">
        <v>1198.5</v>
      </c>
    </row>
    <row r="55" spans="1:6">
      <c r="A55" s="63" t="s">
        <v>57</v>
      </c>
      <c r="B55" s="64" t="s">
        <v>113</v>
      </c>
      <c r="C55" s="65" t="s">
        <v>79</v>
      </c>
      <c r="D55" s="65">
        <v>800</v>
      </c>
      <c r="E55" s="38">
        <v>1.5</v>
      </c>
      <c r="F55" s="38">
        <v>1.5</v>
      </c>
    </row>
    <row r="56" spans="1:6" ht="118.5" customHeight="1">
      <c r="A56" s="83" t="s">
        <v>149</v>
      </c>
      <c r="B56" s="64" t="s">
        <v>113</v>
      </c>
      <c r="C56" s="65" t="s">
        <v>81</v>
      </c>
      <c r="D56" s="65"/>
      <c r="E56" s="38">
        <f t="shared" ref="E56:F56" si="11">E57</f>
        <v>250</v>
      </c>
      <c r="F56" s="38">
        <f t="shared" si="11"/>
        <v>350</v>
      </c>
    </row>
    <row r="57" spans="1:6" ht="42.5">
      <c r="A57" s="63" t="s">
        <v>80</v>
      </c>
      <c r="B57" s="64" t="s">
        <v>113</v>
      </c>
      <c r="C57" s="65" t="s">
        <v>81</v>
      </c>
      <c r="D57" s="65">
        <v>200</v>
      </c>
      <c r="E57" s="38">
        <v>250</v>
      </c>
      <c r="F57" s="38">
        <v>350</v>
      </c>
    </row>
    <row r="58" spans="1:6" ht="32.25" customHeight="1">
      <c r="A58" s="61" t="s">
        <v>82</v>
      </c>
      <c r="B58" s="64">
        <v>9900</v>
      </c>
      <c r="C58" s="65"/>
      <c r="D58" s="65"/>
      <c r="E58" s="38">
        <f t="shared" ref="E58:F61" si="12">E59</f>
        <v>85.1</v>
      </c>
      <c r="F58" s="38">
        <f t="shared" si="12"/>
        <v>177.2</v>
      </c>
    </row>
    <row r="59" spans="1:6">
      <c r="A59" s="66" t="s">
        <v>83</v>
      </c>
      <c r="B59" s="64">
        <v>9999</v>
      </c>
      <c r="C59" s="65"/>
      <c r="D59" s="65"/>
      <c r="E59" s="38">
        <f t="shared" si="12"/>
        <v>85.1</v>
      </c>
      <c r="F59" s="38">
        <f t="shared" si="12"/>
        <v>177.2</v>
      </c>
    </row>
    <row r="60" spans="1:6">
      <c r="A60" s="63" t="s">
        <v>49</v>
      </c>
      <c r="B60" s="64">
        <v>9999</v>
      </c>
      <c r="C60" s="65" t="s">
        <v>50</v>
      </c>
      <c r="D60" s="65"/>
      <c r="E60" s="38">
        <f t="shared" si="12"/>
        <v>85.1</v>
      </c>
      <c r="F60" s="38">
        <f t="shared" si="12"/>
        <v>177.2</v>
      </c>
    </row>
    <row r="61" spans="1:6">
      <c r="A61" s="63" t="s">
        <v>83</v>
      </c>
      <c r="B61" s="64">
        <v>9999</v>
      </c>
      <c r="C61" s="65" t="s">
        <v>84</v>
      </c>
      <c r="D61" s="65"/>
      <c r="E61" s="38">
        <f t="shared" si="12"/>
        <v>85.1</v>
      </c>
      <c r="F61" s="38">
        <f t="shared" si="12"/>
        <v>177.2</v>
      </c>
    </row>
    <row r="62" spans="1:6">
      <c r="A62" s="63" t="s">
        <v>85</v>
      </c>
      <c r="B62" s="64">
        <v>9999</v>
      </c>
      <c r="C62" s="65" t="s">
        <v>84</v>
      </c>
      <c r="D62" s="65">
        <v>900</v>
      </c>
      <c r="E62" s="38">
        <v>85.1</v>
      </c>
      <c r="F62" s="38">
        <v>177.2</v>
      </c>
    </row>
    <row r="65" spans="1:4">
      <c r="A65" s="1"/>
      <c r="B65" s="1"/>
      <c r="C65" s="1"/>
      <c r="D65" s="1"/>
    </row>
    <row r="66" spans="1:4">
      <c r="A66" s="1" t="s">
        <v>41</v>
      </c>
      <c r="B66" s="1"/>
      <c r="C66" s="1"/>
      <c r="D66" s="7" t="s">
        <v>119</v>
      </c>
    </row>
  </sheetData>
  <mergeCells count="11">
    <mergeCell ref="J44:Q45"/>
    <mergeCell ref="C8:F8"/>
    <mergeCell ref="A12:F12"/>
    <mergeCell ref="A13:F13"/>
    <mergeCell ref="C1:F1"/>
    <mergeCell ref="C2:F2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4" fitToHeight="0" orientation="portrait" verticalDpi="18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60" workbookViewId="0">
      <selection activeCell="B4" sqref="B4"/>
    </sheetView>
  </sheetViews>
  <sheetFormatPr defaultRowHeight="14.5"/>
  <cols>
    <col min="1" max="1" width="49.54296875" customWidth="1"/>
    <col min="2" max="2" width="18.453125" customWidth="1"/>
    <col min="4" max="4" width="14.26953125" customWidth="1"/>
    <col min="5" max="5" width="13.26953125" customWidth="1"/>
  </cols>
  <sheetData>
    <row r="1" spans="1:6">
      <c r="B1" s="95" t="s">
        <v>125</v>
      </c>
      <c r="C1" s="95"/>
      <c r="D1" s="95"/>
      <c r="E1" s="95"/>
    </row>
    <row r="2" spans="1:6">
      <c r="B2" s="57" t="s">
        <v>116</v>
      </c>
      <c r="C2" s="57"/>
      <c r="D2" s="57"/>
      <c r="E2" s="57"/>
    </row>
    <row r="3" spans="1:6">
      <c r="B3" s="57" t="s">
        <v>38</v>
      </c>
      <c r="C3" s="57"/>
      <c r="D3" s="57"/>
      <c r="E3" s="57"/>
    </row>
    <row r="4" spans="1:6">
      <c r="B4" s="77" t="s">
        <v>163</v>
      </c>
      <c r="C4" s="57"/>
      <c r="D4" s="57"/>
      <c r="E4" s="57"/>
    </row>
    <row r="5" spans="1:6">
      <c r="B5" s="57" t="s">
        <v>117</v>
      </c>
      <c r="C5" s="57"/>
      <c r="D5" s="57"/>
      <c r="E5" s="57"/>
    </row>
    <row r="6" spans="1:6">
      <c r="B6" s="57" t="s">
        <v>38</v>
      </c>
      <c r="C6" s="57"/>
      <c r="D6" s="57"/>
      <c r="E6" s="57"/>
    </row>
    <row r="7" spans="1:6">
      <c r="B7" s="57" t="s">
        <v>133</v>
      </c>
      <c r="C7" s="57"/>
      <c r="D7" s="57"/>
      <c r="E7" s="57"/>
    </row>
    <row r="8" spans="1:6">
      <c r="B8" s="95" t="s">
        <v>134</v>
      </c>
      <c r="C8" s="95"/>
      <c r="D8" s="95"/>
      <c r="E8" s="95"/>
    </row>
    <row r="9" spans="1:6">
      <c r="B9" s="55"/>
      <c r="C9" s="55"/>
      <c r="D9" s="55"/>
      <c r="E9" s="55"/>
    </row>
    <row r="10" spans="1:6" ht="15.5">
      <c r="A10" s="56" t="s">
        <v>120</v>
      </c>
      <c r="B10" s="56"/>
      <c r="C10" s="56"/>
      <c r="D10" s="56"/>
      <c r="E10" s="56"/>
      <c r="F10" s="56"/>
    </row>
    <row r="11" spans="1:6" ht="15.5">
      <c r="A11" s="96" t="s">
        <v>159</v>
      </c>
      <c r="B11" s="96"/>
      <c r="C11" s="96"/>
      <c r="D11" s="96"/>
      <c r="E11" s="96"/>
      <c r="F11" s="96"/>
    </row>
    <row r="12" spans="1:6" ht="15.5">
      <c r="A12" s="96" t="s">
        <v>102</v>
      </c>
      <c r="B12" s="96"/>
      <c r="C12" s="96"/>
      <c r="D12" s="96"/>
      <c r="E12" s="96"/>
      <c r="F12" s="56"/>
    </row>
    <row r="13" spans="1:6" ht="15.5">
      <c r="A13" s="96" t="s">
        <v>101</v>
      </c>
      <c r="B13" s="96"/>
      <c r="C13" s="96"/>
      <c r="D13" s="96"/>
      <c r="E13" s="96"/>
      <c r="F13" s="56"/>
    </row>
    <row r="14" spans="1:6">
      <c r="A14" s="2"/>
      <c r="B14" s="2"/>
      <c r="C14" s="2"/>
      <c r="D14" s="2"/>
      <c r="E14" s="2"/>
      <c r="F14" s="2"/>
    </row>
    <row r="15" spans="1:6">
      <c r="E15" t="s">
        <v>40</v>
      </c>
    </row>
    <row r="16" spans="1:6">
      <c r="A16" s="99" t="s">
        <v>1</v>
      </c>
      <c r="B16" s="99" t="s">
        <v>45</v>
      </c>
      <c r="C16" s="99" t="s">
        <v>46</v>
      </c>
      <c r="D16" s="98" t="s">
        <v>2</v>
      </c>
      <c r="E16" s="98"/>
    </row>
    <row r="17" spans="1:5">
      <c r="A17" s="99"/>
      <c r="B17" s="99"/>
      <c r="C17" s="99"/>
      <c r="D17" s="80" t="s">
        <v>128</v>
      </c>
      <c r="E17" s="80" t="s">
        <v>137</v>
      </c>
    </row>
    <row r="18" spans="1:5">
      <c r="A18" s="59" t="s">
        <v>3</v>
      </c>
      <c r="B18" s="58"/>
      <c r="C18" s="58"/>
      <c r="D18" s="60">
        <f>D19+D32</f>
        <v>3995.5</v>
      </c>
      <c r="E18" s="60">
        <f>E19+E32</f>
        <v>4138.2999999999993</v>
      </c>
    </row>
    <row r="19" spans="1:5" ht="75" customHeight="1">
      <c r="A19" s="61" t="s">
        <v>154</v>
      </c>
      <c r="B19" s="67" t="s">
        <v>86</v>
      </c>
      <c r="C19" s="65"/>
      <c r="D19" s="60">
        <f>D20+D24</f>
        <v>1917.4</v>
      </c>
      <c r="E19" s="60">
        <f>E20+E24</f>
        <v>1917.4</v>
      </c>
    </row>
    <row r="20" spans="1:5" ht="16.5" customHeight="1">
      <c r="A20" s="69" t="s">
        <v>87</v>
      </c>
      <c r="B20" s="65" t="s">
        <v>68</v>
      </c>
      <c r="C20" s="65"/>
      <c r="D20" s="38">
        <f t="shared" ref="D20:E22" si="0">D21</f>
        <v>250</v>
      </c>
      <c r="E20" s="38">
        <f t="shared" si="0"/>
        <v>150</v>
      </c>
    </row>
    <row r="21" spans="1:5" ht="33.75" customHeight="1">
      <c r="A21" s="69" t="s">
        <v>69</v>
      </c>
      <c r="B21" s="65" t="s">
        <v>70</v>
      </c>
      <c r="C21" s="65"/>
      <c r="D21" s="38">
        <f t="shared" si="0"/>
        <v>250</v>
      </c>
      <c r="E21" s="38">
        <f t="shared" si="0"/>
        <v>150</v>
      </c>
    </row>
    <row r="22" spans="1:5" ht="114" customHeight="1">
      <c r="A22" s="83" t="s">
        <v>149</v>
      </c>
      <c r="B22" s="65" t="s">
        <v>71</v>
      </c>
      <c r="C22" s="65"/>
      <c r="D22" s="38">
        <f t="shared" si="0"/>
        <v>250</v>
      </c>
      <c r="E22" s="38">
        <f t="shared" si="0"/>
        <v>150</v>
      </c>
    </row>
    <row r="23" spans="1:5" ht="31.5" customHeight="1">
      <c r="A23" s="69" t="s">
        <v>80</v>
      </c>
      <c r="B23" s="65" t="s">
        <v>71</v>
      </c>
      <c r="C23" s="65">
        <v>200</v>
      </c>
      <c r="D23" s="38">
        <f>'прил 6'!E46</f>
        <v>250</v>
      </c>
      <c r="E23" s="38">
        <f>'прил 6'!F46</f>
        <v>150</v>
      </c>
    </row>
    <row r="24" spans="1:5" ht="32.25" customHeight="1">
      <c r="A24" s="69" t="s">
        <v>74</v>
      </c>
      <c r="B24" s="65" t="s">
        <v>75</v>
      </c>
      <c r="C24" s="65"/>
      <c r="D24" s="38">
        <f t="shared" ref="D24:E24" si="1">D25</f>
        <v>1667.4</v>
      </c>
      <c r="E24" s="38">
        <f t="shared" si="1"/>
        <v>1767.4</v>
      </c>
    </row>
    <row r="25" spans="1:5" ht="35.25" customHeight="1">
      <c r="A25" s="69" t="s">
        <v>88</v>
      </c>
      <c r="B25" s="65" t="s">
        <v>77</v>
      </c>
      <c r="C25" s="65"/>
      <c r="D25" s="38">
        <f t="shared" ref="D25:E25" si="2">D26+D30</f>
        <v>1667.4</v>
      </c>
      <c r="E25" s="38">
        <f t="shared" si="2"/>
        <v>1767.4</v>
      </c>
    </row>
    <row r="26" spans="1:5" ht="33.75" customHeight="1">
      <c r="A26" s="69" t="s">
        <v>89</v>
      </c>
      <c r="B26" s="65" t="s">
        <v>79</v>
      </c>
      <c r="C26" s="65"/>
      <c r="D26" s="38">
        <f t="shared" ref="D26:E26" si="3">D27+D28+D29</f>
        <v>1417.4</v>
      </c>
      <c r="E26" s="38">
        <f t="shared" si="3"/>
        <v>1417.4</v>
      </c>
    </row>
    <row r="27" spans="1:5" ht="86.25" customHeight="1">
      <c r="A27" s="69" t="s">
        <v>52</v>
      </c>
      <c r="B27" s="65" t="s">
        <v>79</v>
      </c>
      <c r="C27" s="65">
        <v>100</v>
      </c>
      <c r="D27" s="38">
        <f>'прил 6'!E53</f>
        <v>217.4</v>
      </c>
      <c r="E27" s="38">
        <f>'прил 6'!F53</f>
        <v>217.4</v>
      </c>
    </row>
    <row r="28" spans="1:5" ht="28">
      <c r="A28" s="69" t="s">
        <v>80</v>
      </c>
      <c r="B28" s="65" t="s">
        <v>79</v>
      </c>
      <c r="C28" s="65">
        <v>200</v>
      </c>
      <c r="D28" s="38">
        <f>'прил 6'!E54</f>
        <v>1198.5</v>
      </c>
      <c r="E28" s="38">
        <f>'прил 6'!F54</f>
        <v>1198.5</v>
      </c>
    </row>
    <row r="29" spans="1:5">
      <c r="A29" s="69" t="s">
        <v>57</v>
      </c>
      <c r="B29" s="65" t="s">
        <v>79</v>
      </c>
      <c r="C29" s="65">
        <v>800</v>
      </c>
      <c r="D29" s="38">
        <f>'прил 6'!E55</f>
        <v>1.5</v>
      </c>
      <c r="E29" s="38">
        <f>'прил 6'!F55</f>
        <v>1.5</v>
      </c>
    </row>
    <row r="30" spans="1:5" ht="108.75" customHeight="1">
      <c r="A30" s="83" t="s">
        <v>149</v>
      </c>
      <c r="B30" s="65" t="s">
        <v>81</v>
      </c>
      <c r="C30" s="70"/>
      <c r="D30" s="60">
        <f t="shared" ref="D30:E30" si="4">D31</f>
        <v>250</v>
      </c>
      <c r="E30" s="60">
        <f t="shared" si="4"/>
        <v>350</v>
      </c>
    </row>
    <row r="31" spans="1:5" ht="28">
      <c r="A31" s="69" t="s">
        <v>80</v>
      </c>
      <c r="B31" s="65" t="s">
        <v>81</v>
      </c>
      <c r="C31" s="65">
        <v>200</v>
      </c>
      <c r="D31" s="38">
        <f>'прил 6'!E57</f>
        <v>250</v>
      </c>
      <c r="E31" s="38">
        <f>'прил 6'!F57</f>
        <v>350</v>
      </c>
    </row>
    <row r="32" spans="1:5">
      <c r="A32" s="71" t="s">
        <v>49</v>
      </c>
      <c r="B32" s="67" t="s">
        <v>50</v>
      </c>
      <c r="C32" s="67"/>
      <c r="D32" s="60">
        <f>D33+D35+D39+D41+D44</f>
        <v>2078.1</v>
      </c>
      <c r="E32" s="60">
        <f>E33+E35+E39+E41+E44</f>
        <v>2220.8999999999996</v>
      </c>
    </row>
    <row r="33" spans="1:5">
      <c r="A33" s="69" t="s">
        <v>103</v>
      </c>
      <c r="B33" s="65" t="s">
        <v>51</v>
      </c>
      <c r="C33" s="65"/>
      <c r="D33" s="38">
        <f t="shared" ref="D33:E33" si="5">D34</f>
        <v>649.9</v>
      </c>
      <c r="E33" s="38">
        <f t="shared" si="5"/>
        <v>675.9</v>
      </c>
    </row>
    <row r="34" spans="1:5" ht="84" customHeight="1">
      <c r="A34" s="69" t="s">
        <v>52</v>
      </c>
      <c r="B34" s="65" t="s">
        <v>51</v>
      </c>
      <c r="C34" s="65">
        <v>100</v>
      </c>
      <c r="D34" s="38">
        <f>'прил 6'!E23</f>
        <v>649.9</v>
      </c>
      <c r="E34" s="38">
        <f>'прил 6'!F23</f>
        <v>675.9</v>
      </c>
    </row>
    <row r="35" spans="1:5">
      <c r="A35" s="69" t="s">
        <v>54</v>
      </c>
      <c r="B35" s="65" t="s">
        <v>94</v>
      </c>
      <c r="C35" s="65"/>
      <c r="D35" s="38">
        <f t="shared" ref="D35" si="6">D36+D37+D38</f>
        <v>1240.8</v>
      </c>
      <c r="E35" s="38">
        <f t="shared" ref="E35" si="7">E36+E37+E38</f>
        <v>1263.3999999999999</v>
      </c>
    </row>
    <row r="36" spans="1:5" ht="83.25" customHeight="1">
      <c r="A36" s="69" t="s">
        <v>52</v>
      </c>
      <c r="B36" s="65" t="s">
        <v>55</v>
      </c>
      <c r="C36" s="65">
        <v>100</v>
      </c>
      <c r="D36" s="38">
        <f>'прил 6'!E27</f>
        <v>565.5</v>
      </c>
      <c r="E36" s="38">
        <f>'прил 6'!F27</f>
        <v>588.1</v>
      </c>
    </row>
    <row r="37" spans="1:5" ht="31.5" customHeight="1">
      <c r="A37" s="69" t="s">
        <v>80</v>
      </c>
      <c r="B37" s="65" t="s">
        <v>55</v>
      </c>
      <c r="C37" s="65">
        <v>200</v>
      </c>
      <c r="D37" s="38">
        <f>'прил 6'!E28</f>
        <v>653.5</v>
      </c>
      <c r="E37" s="38">
        <f>'прил 6'!F28</f>
        <v>651.5</v>
      </c>
    </row>
    <row r="38" spans="1:5">
      <c r="A38" s="69" t="s">
        <v>57</v>
      </c>
      <c r="B38" s="65" t="s">
        <v>55</v>
      </c>
      <c r="C38" s="65">
        <v>800</v>
      </c>
      <c r="D38" s="38">
        <f>'прил 6'!E29</f>
        <v>21.8</v>
      </c>
      <c r="E38" s="38">
        <f>'прил 6'!F29</f>
        <v>23.8</v>
      </c>
    </row>
    <row r="39" spans="1:5">
      <c r="A39" s="69" t="s">
        <v>59</v>
      </c>
      <c r="B39" s="65" t="s">
        <v>60</v>
      </c>
      <c r="C39" s="65"/>
      <c r="D39" s="38">
        <f t="shared" ref="D39:E39" si="8">D40</f>
        <v>10</v>
      </c>
      <c r="E39" s="38">
        <f t="shared" si="8"/>
        <v>10</v>
      </c>
    </row>
    <row r="40" spans="1:5">
      <c r="A40" s="69" t="s">
        <v>57</v>
      </c>
      <c r="B40" s="65" t="s">
        <v>60</v>
      </c>
      <c r="C40" s="65">
        <v>800</v>
      </c>
      <c r="D40" s="38">
        <f>'прил 6'!E33</f>
        <v>10</v>
      </c>
      <c r="E40" s="38">
        <f>'прил 6'!F33</f>
        <v>10</v>
      </c>
    </row>
    <row r="41" spans="1:5" ht="42.5">
      <c r="A41" s="63" t="s">
        <v>152</v>
      </c>
      <c r="B41" s="65" t="s">
        <v>63</v>
      </c>
      <c r="C41" s="65"/>
      <c r="D41" s="38">
        <f t="shared" ref="D41" si="9">D42+D43</f>
        <v>92.3</v>
      </c>
      <c r="E41" s="38">
        <f t="shared" ref="E41" si="10">E42+E43</f>
        <v>94.399999999999991</v>
      </c>
    </row>
    <row r="42" spans="1:5" ht="79.5" customHeight="1">
      <c r="A42" s="69" t="s">
        <v>52</v>
      </c>
      <c r="B42" s="65" t="s">
        <v>63</v>
      </c>
      <c r="C42" s="65">
        <v>100</v>
      </c>
      <c r="D42" s="38">
        <f>'прил 6'!E38</f>
        <v>87.3</v>
      </c>
      <c r="E42" s="38">
        <f>'прил 6'!F38</f>
        <v>87.3</v>
      </c>
    </row>
    <row r="43" spans="1:5" ht="28">
      <c r="A43" s="69" t="s">
        <v>80</v>
      </c>
      <c r="B43" s="65" t="s">
        <v>63</v>
      </c>
      <c r="C43" s="65">
        <v>200</v>
      </c>
      <c r="D43" s="38">
        <f>'прил 6'!E39</f>
        <v>5</v>
      </c>
      <c r="E43" s="38">
        <f>'прил 6'!F39</f>
        <v>7.1</v>
      </c>
    </row>
    <row r="44" spans="1:5">
      <c r="A44" s="69" t="s">
        <v>83</v>
      </c>
      <c r="B44" s="65" t="s">
        <v>84</v>
      </c>
      <c r="C44" s="65"/>
      <c r="D44" s="38">
        <f t="shared" ref="D44:E44" si="11">D45</f>
        <v>85.1</v>
      </c>
      <c r="E44" s="38">
        <f t="shared" si="11"/>
        <v>177.2</v>
      </c>
    </row>
    <row r="45" spans="1:5">
      <c r="A45" s="63" t="s">
        <v>85</v>
      </c>
      <c r="B45" s="65" t="s">
        <v>84</v>
      </c>
      <c r="C45" s="65">
        <v>900</v>
      </c>
      <c r="D45" s="38">
        <f>'прил 6'!E62</f>
        <v>85.1</v>
      </c>
      <c r="E45" s="38">
        <f>'прил 6'!F62</f>
        <v>177.2</v>
      </c>
    </row>
    <row r="46" spans="1:5" ht="15.5">
      <c r="A46" s="4"/>
    </row>
    <row r="47" spans="1:5" ht="15.5">
      <c r="A47" s="4"/>
    </row>
    <row r="48" spans="1:5">
      <c r="A48" s="55" t="s">
        <v>41</v>
      </c>
      <c r="B48" s="1"/>
      <c r="C48" s="7" t="s">
        <v>119</v>
      </c>
    </row>
  </sheetData>
  <mergeCells count="9">
    <mergeCell ref="B1:E1"/>
    <mergeCell ref="A16:A17"/>
    <mergeCell ref="B16:B17"/>
    <mergeCell ref="C16:C17"/>
    <mergeCell ref="D16:E16"/>
    <mergeCell ref="B8:E8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zoomScaleNormal="75" workbookViewId="0">
      <selection activeCell="H11" sqref="H11"/>
    </sheetView>
  </sheetViews>
  <sheetFormatPr defaultRowHeight="14.5"/>
  <cols>
    <col min="1" max="1" width="48.7265625" customWidth="1"/>
    <col min="2" max="2" width="9.1796875" customWidth="1"/>
    <col min="3" max="3" width="16.54296875" customWidth="1"/>
    <col min="5" max="5" width="15" customWidth="1"/>
    <col min="6" max="6" width="15.7265625" customWidth="1"/>
  </cols>
  <sheetData>
    <row r="1" spans="1:6">
      <c r="C1" s="95" t="s">
        <v>123</v>
      </c>
      <c r="D1" s="95"/>
      <c r="E1" s="95"/>
      <c r="F1" s="95"/>
    </row>
    <row r="2" spans="1:6">
      <c r="C2" s="57" t="s">
        <v>116</v>
      </c>
      <c r="D2" s="57"/>
      <c r="E2" s="57"/>
      <c r="F2" s="57"/>
    </row>
    <row r="3" spans="1:6">
      <c r="C3" s="57" t="s">
        <v>38</v>
      </c>
      <c r="D3" s="57"/>
      <c r="E3" s="57"/>
      <c r="F3" s="57"/>
    </row>
    <row r="4" spans="1:6">
      <c r="C4" s="77" t="s">
        <v>163</v>
      </c>
      <c r="D4" s="57"/>
      <c r="E4" s="57"/>
      <c r="F4" s="57"/>
    </row>
    <row r="5" spans="1:6">
      <c r="C5" s="57" t="s">
        <v>117</v>
      </c>
      <c r="D5" s="57"/>
      <c r="E5" s="57"/>
      <c r="F5" s="57"/>
    </row>
    <row r="6" spans="1:6">
      <c r="C6" s="57" t="s">
        <v>38</v>
      </c>
      <c r="D6" s="57"/>
      <c r="E6" s="57"/>
      <c r="F6" s="57"/>
    </row>
    <row r="7" spans="1:6">
      <c r="C7" s="57" t="s">
        <v>133</v>
      </c>
      <c r="D7" s="57"/>
      <c r="E7" s="57"/>
      <c r="F7" s="57"/>
    </row>
    <row r="8" spans="1:6">
      <c r="C8" s="95" t="s">
        <v>134</v>
      </c>
      <c r="D8" s="95"/>
      <c r="E8" s="95"/>
      <c r="F8" s="95"/>
    </row>
    <row r="10" spans="1:6" ht="15.5">
      <c r="A10" s="96" t="s">
        <v>124</v>
      </c>
      <c r="B10" s="96"/>
      <c r="C10" s="96"/>
      <c r="D10" s="96"/>
      <c r="E10" s="96"/>
      <c r="F10" s="96"/>
    </row>
    <row r="11" spans="1:6" ht="15.5">
      <c r="A11" s="96" t="s">
        <v>160</v>
      </c>
      <c r="B11" s="96"/>
      <c r="C11" s="96"/>
      <c r="D11" s="96"/>
      <c r="E11" s="96"/>
      <c r="F11" s="96"/>
    </row>
    <row r="13" spans="1:6">
      <c r="F13" t="s">
        <v>40</v>
      </c>
    </row>
    <row r="14" spans="1:6">
      <c r="A14" s="99" t="s">
        <v>1</v>
      </c>
      <c r="B14" s="100" t="s">
        <v>95</v>
      </c>
      <c r="C14" s="100" t="s">
        <v>45</v>
      </c>
      <c r="D14" s="100" t="s">
        <v>46</v>
      </c>
      <c r="E14" s="99" t="s">
        <v>2</v>
      </c>
      <c r="F14" s="99"/>
    </row>
    <row r="15" spans="1:6">
      <c r="A15" s="99"/>
      <c r="B15" s="100"/>
      <c r="C15" s="100"/>
      <c r="D15" s="100"/>
      <c r="E15" s="73" t="s">
        <v>128</v>
      </c>
      <c r="F15" s="73" t="s">
        <v>137</v>
      </c>
    </row>
    <row r="16" spans="1:6">
      <c r="A16" s="74" t="s">
        <v>3</v>
      </c>
      <c r="B16" s="74"/>
      <c r="C16" s="68"/>
      <c r="D16" s="68"/>
      <c r="E16" s="60">
        <f t="shared" ref="E16:F16" si="0">E17</f>
        <v>3995.5</v>
      </c>
      <c r="F16" s="60">
        <f t="shared" si="0"/>
        <v>4138.2999999999993</v>
      </c>
    </row>
    <row r="17" spans="1:6" ht="66.75" customHeight="1">
      <c r="A17" s="61" t="s">
        <v>121</v>
      </c>
      <c r="B17" s="59">
        <v>791</v>
      </c>
      <c r="C17" s="58"/>
      <c r="D17" s="58"/>
      <c r="E17" s="60">
        <f>E18+E31</f>
        <v>3995.5</v>
      </c>
      <c r="F17" s="60">
        <f>F18+F31</f>
        <v>4138.2999999999993</v>
      </c>
    </row>
    <row r="18" spans="1:6" ht="75.75" customHeight="1">
      <c r="A18" s="61" t="s">
        <v>154</v>
      </c>
      <c r="B18" s="59">
        <v>791</v>
      </c>
      <c r="C18" s="59" t="s">
        <v>96</v>
      </c>
      <c r="D18" s="59"/>
      <c r="E18" s="60">
        <f>E19+E23</f>
        <v>1917.4</v>
      </c>
      <c r="F18" s="60">
        <f>F19+F23</f>
        <v>1917.4</v>
      </c>
    </row>
    <row r="19" spans="1:6" ht="18.75" customHeight="1">
      <c r="A19" s="69" t="s">
        <v>87</v>
      </c>
      <c r="B19" s="58">
        <v>791</v>
      </c>
      <c r="C19" s="58" t="s">
        <v>68</v>
      </c>
      <c r="D19" s="59"/>
      <c r="E19" s="38">
        <f t="shared" ref="E19:F21" si="1">E20</f>
        <v>250</v>
      </c>
      <c r="F19" s="38">
        <f t="shared" si="1"/>
        <v>150</v>
      </c>
    </row>
    <row r="20" spans="1:6" ht="33" customHeight="1">
      <c r="A20" s="69" t="s">
        <v>69</v>
      </c>
      <c r="B20" s="58">
        <v>791</v>
      </c>
      <c r="C20" s="58" t="s">
        <v>70</v>
      </c>
      <c r="D20" s="59"/>
      <c r="E20" s="38">
        <f t="shared" si="1"/>
        <v>250</v>
      </c>
      <c r="F20" s="38">
        <f t="shared" si="1"/>
        <v>150</v>
      </c>
    </row>
    <row r="21" spans="1:6" ht="115.5" customHeight="1">
      <c r="A21" s="83" t="s">
        <v>149</v>
      </c>
      <c r="B21" s="58">
        <v>791</v>
      </c>
      <c r="C21" s="65" t="s">
        <v>71</v>
      </c>
      <c r="D21" s="65"/>
      <c r="E21" s="38">
        <f t="shared" si="1"/>
        <v>250</v>
      </c>
      <c r="F21" s="38">
        <f t="shared" si="1"/>
        <v>150</v>
      </c>
    </row>
    <row r="22" spans="1:6" ht="30.75" customHeight="1">
      <c r="A22" s="69" t="s">
        <v>80</v>
      </c>
      <c r="B22" s="58">
        <v>791</v>
      </c>
      <c r="C22" s="65" t="s">
        <v>71</v>
      </c>
      <c r="D22" s="65">
        <v>200</v>
      </c>
      <c r="E22" s="38">
        <f>'прил 8'!D23</f>
        <v>250</v>
      </c>
      <c r="F22" s="38">
        <f>'прил 8'!E23</f>
        <v>150</v>
      </c>
    </row>
    <row r="23" spans="1:6" ht="30.75" customHeight="1">
      <c r="A23" s="69" t="s">
        <v>74</v>
      </c>
      <c r="B23" s="58">
        <v>791</v>
      </c>
      <c r="C23" s="65" t="s">
        <v>75</v>
      </c>
      <c r="D23" s="65"/>
      <c r="E23" s="38">
        <f t="shared" ref="E23:F23" si="2">E24</f>
        <v>1667.4</v>
      </c>
      <c r="F23" s="38">
        <f t="shared" si="2"/>
        <v>1767.4</v>
      </c>
    </row>
    <row r="24" spans="1:6" ht="32.25" customHeight="1">
      <c r="A24" s="69" t="s">
        <v>88</v>
      </c>
      <c r="B24" s="58">
        <v>791</v>
      </c>
      <c r="C24" s="65" t="s">
        <v>77</v>
      </c>
      <c r="D24" s="65"/>
      <c r="E24" s="38">
        <f t="shared" ref="E24:F24" si="3">E25+E29</f>
        <v>1667.4</v>
      </c>
      <c r="F24" s="38">
        <f t="shared" si="3"/>
        <v>1767.4</v>
      </c>
    </row>
    <row r="25" spans="1:6" ht="30" customHeight="1">
      <c r="A25" s="69" t="s">
        <v>89</v>
      </c>
      <c r="B25" s="58">
        <v>791</v>
      </c>
      <c r="C25" s="65" t="s">
        <v>79</v>
      </c>
      <c r="D25" s="65"/>
      <c r="E25" s="38">
        <f t="shared" ref="E25:F25" si="4">E26+E27+E28</f>
        <v>1417.4</v>
      </c>
      <c r="F25" s="38">
        <f t="shared" si="4"/>
        <v>1417.4</v>
      </c>
    </row>
    <row r="26" spans="1:6" ht="80.25" customHeight="1">
      <c r="A26" s="69" t="s">
        <v>52</v>
      </c>
      <c r="B26" s="58">
        <v>791</v>
      </c>
      <c r="C26" s="65" t="s">
        <v>79</v>
      </c>
      <c r="D26" s="65">
        <v>100</v>
      </c>
      <c r="E26" s="38">
        <f>'прил 8'!D27</f>
        <v>217.4</v>
      </c>
      <c r="F26" s="38">
        <f>'прил 8'!E27</f>
        <v>217.4</v>
      </c>
    </row>
    <row r="27" spans="1:6" ht="31.5" customHeight="1">
      <c r="A27" s="69" t="s">
        <v>80</v>
      </c>
      <c r="B27" s="58">
        <v>791</v>
      </c>
      <c r="C27" s="65" t="s">
        <v>79</v>
      </c>
      <c r="D27" s="65">
        <v>200</v>
      </c>
      <c r="E27" s="38">
        <f>'прил 8'!D28</f>
        <v>1198.5</v>
      </c>
      <c r="F27" s="38">
        <f>'прил 8'!E28</f>
        <v>1198.5</v>
      </c>
    </row>
    <row r="28" spans="1:6" ht="19.5" customHeight="1">
      <c r="A28" s="69" t="s">
        <v>57</v>
      </c>
      <c r="B28" s="58">
        <v>791</v>
      </c>
      <c r="C28" s="65" t="s">
        <v>79</v>
      </c>
      <c r="D28" s="65">
        <v>800</v>
      </c>
      <c r="E28" s="38">
        <f>'прил 8'!D29</f>
        <v>1.5</v>
      </c>
      <c r="F28" s="38">
        <f>'прил 8'!E29</f>
        <v>1.5</v>
      </c>
    </row>
    <row r="29" spans="1:6" ht="72.75" customHeight="1">
      <c r="A29" s="83" t="s">
        <v>149</v>
      </c>
      <c r="B29" s="58">
        <v>791</v>
      </c>
      <c r="C29" s="65" t="s">
        <v>81</v>
      </c>
      <c r="D29" s="65"/>
      <c r="E29" s="38">
        <f>E30</f>
        <v>250</v>
      </c>
      <c r="F29" s="38">
        <f>F30</f>
        <v>350</v>
      </c>
    </row>
    <row r="30" spans="1:6" ht="32.25" customHeight="1">
      <c r="A30" s="69" t="s">
        <v>80</v>
      </c>
      <c r="B30" s="58">
        <v>791</v>
      </c>
      <c r="C30" s="65" t="s">
        <v>81</v>
      </c>
      <c r="D30" s="65">
        <v>200</v>
      </c>
      <c r="E30" s="38">
        <f>'прил 8'!D31</f>
        <v>250</v>
      </c>
      <c r="F30" s="38">
        <f>'прил 8'!E31</f>
        <v>350</v>
      </c>
    </row>
    <row r="31" spans="1:6" ht="24" customHeight="1">
      <c r="A31" s="71" t="s">
        <v>49</v>
      </c>
      <c r="B31" s="59">
        <v>791</v>
      </c>
      <c r="C31" s="67" t="s">
        <v>50</v>
      </c>
      <c r="D31" s="67"/>
      <c r="E31" s="60">
        <f>E32+E34+E38+E40+E43</f>
        <v>2078.1</v>
      </c>
      <c r="F31" s="60">
        <f>F32+F34+F38+F40+F43</f>
        <v>2220.8999999999996</v>
      </c>
    </row>
    <row r="32" spans="1:6" ht="30" customHeight="1">
      <c r="A32" s="69" t="s">
        <v>103</v>
      </c>
      <c r="B32" s="58">
        <v>791</v>
      </c>
      <c r="C32" s="65" t="s">
        <v>51</v>
      </c>
      <c r="D32" s="65"/>
      <c r="E32" s="38">
        <f t="shared" ref="E32:F32" si="5">E33</f>
        <v>649.9</v>
      </c>
      <c r="F32" s="38">
        <f t="shared" si="5"/>
        <v>675.9</v>
      </c>
    </row>
    <row r="33" spans="1:6" ht="79.5" customHeight="1">
      <c r="A33" s="69" t="s">
        <v>52</v>
      </c>
      <c r="B33" s="58">
        <v>791</v>
      </c>
      <c r="C33" s="65" t="s">
        <v>51</v>
      </c>
      <c r="D33" s="65">
        <v>100</v>
      </c>
      <c r="E33" s="38">
        <f>'прил 8'!D34</f>
        <v>649.9</v>
      </c>
      <c r="F33" s="38">
        <f>'прил 8'!E34</f>
        <v>675.9</v>
      </c>
    </row>
    <row r="34" spans="1:6">
      <c r="A34" s="69" t="s">
        <v>54</v>
      </c>
      <c r="B34" s="58">
        <v>791</v>
      </c>
      <c r="C34" s="65" t="s">
        <v>94</v>
      </c>
      <c r="D34" s="65"/>
      <c r="E34" s="38">
        <f t="shared" ref="E34" si="6">E35+E36+E37</f>
        <v>1240.8</v>
      </c>
      <c r="F34" s="38">
        <f t="shared" ref="F34" si="7">F35+F36+F37</f>
        <v>1263.3999999999999</v>
      </c>
    </row>
    <row r="35" spans="1:6" ht="78" customHeight="1">
      <c r="A35" s="69" t="s">
        <v>52</v>
      </c>
      <c r="B35" s="58">
        <v>791</v>
      </c>
      <c r="C35" s="65" t="s">
        <v>55</v>
      </c>
      <c r="D35" s="65">
        <v>100</v>
      </c>
      <c r="E35" s="38">
        <f>'прил 8'!D36</f>
        <v>565.5</v>
      </c>
      <c r="F35" s="38">
        <f>'прил 8'!E36</f>
        <v>588.1</v>
      </c>
    </row>
    <row r="36" spans="1:6" ht="27" customHeight="1">
      <c r="A36" s="63" t="s">
        <v>80</v>
      </c>
      <c r="B36" s="58">
        <v>791</v>
      </c>
      <c r="C36" s="65" t="s">
        <v>55</v>
      </c>
      <c r="D36" s="65">
        <v>200</v>
      </c>
      <c r="E36" s="38">
        <f>'прил 8'!D37</f>
        <v>653.5</v>
      </c>
      <c r="F36" s="38">
        <f>'прил 8'!E37</f>
        <v>651.5</v>
      </c>
    </row>
    <row r="37" spans="1:6" ht="22.5" customHeight="1">
      <c r="A37" s="69" t="s">
        <v>57</v>
      </c>
      <c r="B37" s="58">
        <v>791</v>
      </c>
      <c r="C37" s="65" t="s">
        <v>55</v>
      </c>
      <c r="D37" s="65">
        <v>800</v>
      </c>
      <c r="E37" s="38">
        <f>'прил 8'!D38</f>
        <v>21.8</v>
      </c>
      <c r="F37" s="38">
        <f>'прил 8'!E38</f>
        <v>23.8</v>
      </c>
    </row>
    <row r="38" spans="1:6" ht="20.25" customHeight="1">
      <c r="A38" s="69" t="s">
        <v>59</v>
      </c>
      <c r="B38" s="58">
        <v>791</v>
      </c>
      <c r="C38" s="65" t="s">
        <v>60</v>
      </c>
      <c r="D38" s="65"/>
      <c r="E38" s="38">
        <f t="shared" ref="E38:F38" si="8">E39</f>
        <v>10</v>
      </c>
      <c r="F38" s="38">
        <f t="shared" si="8"/>
        <v>10</v>
      </c>
    </row>
    <row r="39" spans="1:6" ht="21" customHeight="1">
      <c r="A39" s="69" t="s">
        <v>57</v>
      </c>
      <c r="B39" s="58">
        <v>791</v>
      </c>
      <c r="C39" s="65" t="s">
        <v>60</v>
      </c>
      <c r="D39" s="65">
        <v>800</v>
      </c>
      <c r="E39" s="38">
        <f>'прил 8'!D40</f>
        <v>10</v>
      </c>
      <c r="F39" s="38">
        <f>'прил 8'!E40</f>
        <v>10</v>
      </c>
    </row>
    <row r="40" spans="1:6" ht="65.25" customHeight="1">
      <c r="A40" s="63" t="s">
        <v>152</v>
      </c>
      <c r="B40" s="58">
        <v>791</v>
      </c>
      <c r="C40" s="65" t="s">
        <v>63</v>
      </c>
      <c r="D40" s="65"/>
      <c r="E40" s="38">
        <f t="shared" ref="E40:F40" si="9">E41+E42</f>
        <v>92.3</v>
      </c>
      <c r="F40" s="38">
        <f t="shared" si="9"/>
        <v>94.399999999999991</v>
      </c>
    </row>
    <row r="41" spans="1:6" ht="84" customHeight="1">
      <c r="A41" s="69" t="s">
        <v>52</v>
      </c>
      <c r="B41" s="58">
        <v>791</v>
      </c>
      <c r="C41" s="65" t="s">
        <v>63</v>
      </c>
      <c r="D41" s="65">
        <v>100</v>
      </c>
      <c r="E41" s="38">
        <f>'прил 8'!D42</f>
        <v>87.3</v>
      </c>
      <c r="F41" s="38">
        <f>'прил 8'!E42</f>
        <v>87.3</v>
      </c>
    </row>
    <row r="42" spans="1:6" ht="30" customHeight="1">
      <c r="A42" s="69" t="s">
        <v>80</v>
      </c>
      <c r="B42" s="58">
        <v>791</v>
      </c>
      <c r="C42" s="65" t="s">
        <v>63</v>
      </c>
      <c r="D42" s="65">
        <v>200</v>
      </c>
      <c r="E42" s="38">
        <f>'прил 8'!D43</f>
        <v>5</v>
      </c>
      <c r="F42" s="38">
        <f>'прил 8'!E43</f>
        <v>7.1</v>
      </c>
    </row>
    <row r="43" spans="1:6" ht="26.25" customHeight="1">
      <c r="A43" s="69" t="s">
        <v>83</v>
      </c>
      <c r="B43" s="58">
        <v>791</v>
      </c>
      <c r="C43" s="65" t="s">
        <v>84</v>
      </c>
      <c r="D43" s="65"/>
      <c r="E43" s="38">
        <f t="shared" ref="E43:F43" si="10">E44</f>
        <v>85.1</v>
      </c>
      <c r="F43" s="38">
        <f t="shared" si="10"/>
        <v>177.2</v>
      </c>
    </row>
    <row r="44" spans="1:6">
      <c r="A44" s="63" t="s">
        <v>85</v>
      </c>
      <c r="B44" s="58">
        <v>791</v>
      </c>
      <c r="C44" s="65" t="s">
        <v>84</v>
      </c>
      <c r="D44" s="65">
        <v>900</v>
      </c>
      <c r="E44" s="38">
        <f>'прил 8'!D45</f>
        <v>85.1</v>
      </c>
      <c r="F44" s="38">
        <f>'прил 8'!E45</f>
        <v>177.2</v>
      </c>
    </row>
    <row r="45" spans="1:6" ht="15.5">
      <c r="A45" s="4"/>
    </row>
    <row r="46" spans="1:6" ht="15.5">
      <c r="A46" s="4"/>
    </row>
    <row r="47" spans="1:6">
      <c r="A47" s="55" t="s">
        <v>41</v>
      </c>
      <c r="B47" s="1"/>
      <c r="C47" s="1"/>
      <c r="D47" s="7" t="s">
        <v>119</v>
      </c>
      <c r="E47" s="1"/>
    </row>
  </sheetData>
  <mergeCells count="9">
    <mergeCell ref="C8:F8"/>
    <mergeCell ref="A10:F10"/>
    <mergeCell ref="A11:F11"/>
    <mergeCell ref="C1:F1"/>
    <mergeCell ref="A14:A15"/>
    <mergeCell ref="B14:B15"/>
    <mergeCell ref="C14:C15"/>
    <mergeCell ref="D14:D15"/>
    <mergeCell ref="E14:F14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2019-12-17T05:04:27Z</dcterms:modified>
</cp:coreProperties>
</file>